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un\Desktop\Схемы Департаментов\"/>
    </mc:Choice>
  </mc:AlternateContent>
  <bookViews>
    <workbookView xWindow="0" yWindow="0" windowWidth="20490" windowHeight="7620"/>
  </bookViews>
  <sheets>
    <sheet name="print" sheetId="5" r:id="rId1"/>
    <sheet name="pivot" sheetId="3" state="hidden" r:id="rId2"/>
    <sheet name="data" sheetId="1" state="hidden" r:id="rId3"/>
    <sheet name="lists" sheetId="2" state="hidden" r:id="rId4"/>
  </sheets>
  <definedNames>
    <definedName name="_xlnm._FilterDatabase" localSheetId="2" hidden="1">data!$A$6:$X$6</definedName>
    <definedName name="_xlnm._FilterDatabase" localSheetId="0" hidden="1">print!$A$6:$Y$6</definedName>
    <definedName name="Срез_92">#N/A</definedName>
  </definedNames>
  <calcPr calcId="162913"/>
  <pivotCaches>
    <pivotCache cacheId="2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K11" i="5"/>
  <c r="J14" i="5"/>
  <c r="K14" i="5"/>
  <c r="J13" i="5" l="1"/>
  <c r="K13" i="5" s="1"/>
  <c r="J12" i="5"/>
  <c r="K12" i="5" s="1"/>
  <c r="J10" i="5"/>
  <c r="K10" i="5" s="1"/>
  <c r="J9" i="5"/>
  <c r="K9" i="5" s="1"/>
  <c r="J8" i="5"/>
  <c r="K8" i="5" s="1"/>
  <c r="J7" i="5"/>
  <c r="K7" i="5" s="1"/>
  <c r="J11" i="1"/>
  <c r="I12" i="1"/>
  <c r="J12" i="1" s="1"/>
  <c r="I11" i="1"/>
  <c r="I10" i="1"/>
  <c r="J10" i="1" s="1"/>
  <c r="I9" i="1" l="1"/>
  <c r="J9" i="1" s="1"/>
  <c r="I8" i="1"/>
  <c r="J8" i="1" s="1"/>
  <c r="I7" i="1"/>
  <c r="J7" i="1" s="1"/>
</calcChain>
</file>

<file path=xl/comments1.xml><?xml version="1.0" encoding="utf-8"?>
<comments xmlns="http://schemas.openxmlformats.org/spreadsheetml/2006/main">
  <authors>
    <author>Богун Олександр Володимирович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Богун Олександр Володимирович:</t>
        </r>
        <r>
          <rPr>
            <sz val="9"/>
            <color indexed="81"/>
            <rFont val="Tahoma"/>
            <family val="2"/>
            <charset val="204"/>
          </rPr>
          <t xml:space="preserve">
За видами ризики можуть бути:
- нормативно-правові (відсутність, суперечність або нечітка регламентація у законодавстві виконання функцій та завдань); 
- операційно-технологічні (порушення визначеного порядку виконання функцій та завдань); 
- програмно-технічні (відсутність необхідних технічних засобів, прикладного програмного забезпечення або змін до нього); 
- кадрові (неналежна професійна підготовка працівників установи та неналежне виконання ними посадових інструкцій); 
- фінансово-господарські (неналежне ресурсне, матеріальне забезпечення) 
- тощо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204"/>
          </rPr>
          <t>Богун Олександр Володимирович:</t>
        </r>
        <r>
          <rPr>
            <sz val="9"/>
            <color indexed="81"/>
            <rFont val="Tahoma"/>
            <family val="2"/>
            <charset val="204"/>
          </rPr>
          <t xml:space="preserve">
1 - низький
2 - середній
3 - високий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  <charset val="204"/>
          </rPr>
          <t>Богун Олександр Володимирович:</t>
        </r>
        <r>
          <rPr>
            <sz val="9"/>
            <color indexed="81"/>
            <rFont val="Tahoma"/>
            <family val="2"/>
            <charset val="204"/>
          </rPr>
          <t xml:space="preserve">
1 - низький
2 - середній
3 - високий</t>
        </r>
      </text>
    </comment>
  </commentList>
</comments>
</file>

<file path=xl/comments2.xml><?xml version="1.0" encoding="utf-8"?>
<comments xmlns="http://schemas.openxmlformats.org/spreadsheetml/2006/main">
  <authors>
    <author>Богун Олександр Володимирович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Богун Олександр Володимирович:</t>
        </r>
        <r>
          <rPr>
            <sz val="9"/>
            <color indexed="81"/>
            <rFont val="Tahoma"/>
            <family val="2"/>
            <charset val="204"/>
          </rPr>
          <t xml:space="preserve">
За видами ризики можуть бути:
- нормативно-правові (відсутність, суперечність або нечітка регламентація у законодавстві виконання функцій та завдань); 
- операційно-технологічні (порушення визначеного порядку виконання функцій та завдань); 
- програмно-технічні (відсутність необхідних технічних засобів, прикладного програмного забезпечення або змін до нього); 
- кадрові (неналежна професійна підготовка працівників установи та неналежне виконання ними посадових інструкцій); 
- фінансово-господарські (неналежне ресурсне, матеріальне забезпечення) 
- тощо</t>
        </r>
      </text>
    </comment>
  </commentList>
</comments>
</file>

<file path=xl/sharedStrings.xml><?xml version="1.0" encoding="utf-8"?>
<sst xmlns="http://schemas.openxmlformats.org/spreadsheetml/2006/main" count="328" uniqueCount="139">
  <si>
    <t>Функція</t>
  </si>
  <si>
    <t>Процес</t>
  </si>
  <si>
    <t>Ризик</t>
  </si>
  <si>
    <t>Операція</t>
  </si>
  <si>
    <t>Корупційна складова</t>
  </si>
  <si>
    <t>Оцінка ризику</t>
  </si>
  <si>
    <t>Існуючі заходи контролю</t>
  </si>
  <si>
    <t>Назва заходу</t>
  </si>
  <si>
    <t>Відповідальний</t>
  </si>
  <si>
    <t>Заходи моніторингу</t>
  </si>
  <si>
    <t>Відповідальний за моніторинг</t>
  </si>
  <si>
    <t>Пояснення</t>
  </si>
  <si>
    <t>так</t>
  </si>
  <si>
    <t>ні</t>
  </si>
  <si>
    <t>а</t>
  </si>
  <si>
    <t>б</t>
  </si>
  <si>
    <t>+</t>
  </si>
  <si>
    <t>зовнішній</t>
  </si>
  <si>
    <t>внутрішній</t>
  </si>
  <si>
    <t>Реагування на ризик</t>
  </si>
  <si>
    <t>метод</t>
  </si>
  <si>
    <t>Категорія (зовнішній/
внутрішній)</t>
  </si>
  <si>
    <t>Вид ризику</t>
  </si>
  <si>
    <t>вплив</t>
  </si>
  <si>
    <t>сукупний ризик</t>
  </si>
  <si>
    <t>нормативно-правовий</t>
  </si>
  <si>
    <t>операційно-технологічний</t>
  </si>
  <si>
    <t>програмно-технічний</t>
  </si>
  <si>
    <t>кадровий</t>
  </si>
  <si>
    <t>фінансово-господарський</t>
  </si>
  <si>
    <t>інший</t>
  </si>
  <si>
    <t>зменшення</t>
  </si>
  <si>
    <t>прийняття</t>
  </si>
  <si>
    <t>розділення</t>
  </si>
  <si>
    <t>уникнення</t>
  </si>
  <si>
    <t>Періодичність (термін) ЗК</t>
  </si>
  <si>
    <t>Періодичність (термін) моніторингу</t>
  </si>
  <si>
    <t>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</si>
  <si>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</si>
  <si>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</si>
  <si>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</si>
  <si>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</si>
  <si>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</si>
  <si>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</si>
  <si>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</si>
  <si>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</si>
  <si>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</si>
  <si>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</si>
  <si>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</si>
  <si>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</si>
  <si>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</si>
  <si>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</si>
  <si>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</si>
  <si>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</si>
  <si>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</si>
  <si>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</si>
  <si>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</si>
  <si>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</si>
  <si>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</si>
  <si>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</si>
  <si>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</si>
  <si>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Ефективність ЗК, так/ні</t>
  </si>
  <si>
    <t>неправомірна вигода</t>
  </si>
  <si>
    <t>фінансові/ матеріальні втрати</t>
  </si>
  <si>
    <t>недоотриманий прибуток</t>
  </si>
  <si>
    <t>не ефективне використання ресурсів</t>
  </si>
  <si>
    <t>репутаційні втрати</t>
  </si>
  <si>
    <t>недостовірність інформації</t>
  </si>
  <si>
    <t>інше</t>
  </si>
  <si>
    <t>загроза безперервності</t>
  </si>
  <si>
    <t>втрата/ витік інформації</t>
  </si>
  <si>
    <t>Документування КЗ</t>
  </si>
  <si>
    <t>Документування моніторингу</t>
  </si>
  <si>
    <t>1. Для оцінки ризику необхідно визначити рівень прийнятного ризику для кожного Департаменту</t>
  </si>
  <si>
    <t>вірогідність</t>
  </si>
  <si>
    <t>пояснення</t>
  </si>
  <si>
    <t>Негативний вплив (основний)</t>
  </si>
  <si>
    <t>Названия столбцов</t>
  </si>
  <si>
    <t>Процес 1</t>
  </si>
  <si>
    <t>Процес 2</t>
  </si>
  <si>
    <t>Процес 3</t>
  </si>
  <si>
    <t>Ризик 1</t>
  </si>
  <si>
    <t>Ризик 2</t>
  </si>
  <si>
    <t>Ризик 3</t>
  </si>
  <si>
    <t>Сумма по полю 9</t>
  </si>
  <si>
    <t>г</t>
  </si>
  <si>
    <t>д</t>
  </si>
  <si>
    <t>Ризик 4</t>
  </si>
  <si>
    <t>Ризик 5</t>
  </si>
  <si>
    <t>Процес / ризик</t>
  </si>
  <si>
    <t>Внутрішні ризики</t>
  </si>
  <si>
    <t>Зовнішні ризики</t>
  </si>
  <si>
    <t>е</t>
  </si>
  <si>
    <t>Процес 4</t>
  </si>
  <si>
    <t>Ризик 6</t>
  </si>
  <si>
    <t>92</t>
  </si>
  <si>
    <t>ступінь ризику</t>
  </si>
  <si>
    <t>вплив
від 1 до 3</t>
  </si>
  <si>
    <t>вірогідність
від 1 до 3</t>
  </si>
  <si>
    <t>Проведення клініко-експертної оцінки якості надання медичної допомоги та медичного обслуговування</t>
  </si>
  <si>
    <t>Проведення засіданя КЕК</t>
  </si>
  <si>
    <t>Протокол засідання</t>
  </si>
  <si>
    <t>45 діб від дати звернення</t>
  </si>
  <si>
    <t>-</t>
  </si>
  <si>
    <t>Скарга головному розпоряднику ЗОЗ</t>
  </si>
  <si>
    <t>Лист</t>
  </si>
  <si>
    <t>Секретар комісії</t>
  </si>
  <si>
    <t>Голова комісії</t>
  </si>
  <si>
    <t>Не ефективний щодо приватних лікарень</t>
  </si>
  <si>
    <t>Підготовка інформації на комісію по використанню коштів (30% від оренди)</t>
  </si>
  <si>
    <t>Проведеня комісії</t>
  </si>
  <si>
    <t>Комісія не збереться</t>
  </si>
  <si>
    <t>Суб'єктивний розподіл коштів</t>
  </si>
  <si>
    <t>Під час складання протоколу</t>
  </si>
  <si>
    <t>Голова комісії контролює процес скликання</t>
  </si>
  <si>
    <t>Постійно</t>
  </si>
  <si>
    <t>Прийняття колегіального рішення. Визначений мінімальний кворум.</t>
  </si>
  <si>
    <t>Необґрунтована (помилкова) відмова від КЕК (помилка, корупція)</t>
  </si>
  <si>
    <t>Відмова ЗОЗ від надання документів</t>
  </si>
  <si>
    <t>У комісії немає вузьких фахівців необхідних для вирішення проблеми</t>
  </si>
  <si>
    <t>Невключення звернення ЗОЗ до узагальненго списку</t>
  </si>
  <si>
    <t>Повідомлення членів комісії та заклади охорони здоров’я про час проведення засідання</t>
  </si>
  <si>
    <t>Проведення засідання клінико-експертної групи та у разі необхідності попередньо об’єктивний огляд та обстеження</t>
  </si>
  <si>
    <t>Розгляд зверненя</t>
  </si>
  <si>
    <t>Підготовка запиту</t>
  </si>
  <si>
    <t>Забезпечення збереження та зміцнення матеріально-технічної бази закладів охорони здоров’я.</t>
  </si>
  <si>
    <t>Здійснення та координація робіт щодо контролю за якістю медичної допомоги у закладах охорони здоров’я.</t>
  </si>
  <si>
    <t>1. Запросити фахівця що не включений до наказу
2. Залучити фахівця сіміжної професії</t>
  </si>
  <si>
    <t>Узагальнення звернень від ЗОЗ</t>
  </si>
  <si>
    <t>не надання повного пакету документів до узагальнення</t>
  </si>
  <si>
    <t>Чинники (причини) ризику</t>
  </si>
  <si>
    <t>Ухвалення суб'єктивного рішення експертом</t>
  </si>
  <si>
    <t xml:space="preserve"> Помилка, конфлікт інтересів, корупція</t>
  </si>
  <si>
    <t xml:space="preserve"> Помилка, корупція</t>
  </si>
  <si>
    <t>Відсутність зацікавленності ЗОЗ в об'єктивному розгляді</t>
  </si>
  <si>
    <t>Економічна доцільність</t>
  </si>
  <si>
    <t>Неінформованість членів комісії</t>
  </si>
  <si>
    <t>Відсутність затвердженого переліку необхідних документів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</si>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</sst>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;\-"/>
  </numFmts>
  <fonts count="10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4" fontId="1" fillId="0" borderId="0" xfId="0" applyNumberFormat="1" applyFont="1"/>
    <xf numFmtId="0" fontId="1" fillId="4" borderId="0" xfId="0" applyFont="1" applyFill="1"/>
    <xf numFmtId="164" fontId="1" fillId="3" borderId="0" xfId="0" applyNumberFormat="1" applyFont="1" applyFill="1"/>
    <xf numFmtId="0" fontId="2" fillId="4" borderId="0" xfId="0" applyFont="1" applyFill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4" borderId="0" xfId="0" applyFont="1" applyFill="1" applyBorder="1"/>
    <xf numFmtId="164" fontId="1" fillId="3" borderId="0" xfId="0" applyNumberFormat="1" applyFont="1" applyFill="1" applyBorder="1"/>
    <xf numFmtId="0" fontId="2" fillId="4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0" fontId="0" fillId="0" borderId="0" xfId="0" applyAlignment="1">
      <alignment horizontal="centerContinuous" wrapText="1"/>
    </xf>
    <xf numFmtId="0" fontId="2" fillId="5" borderId="1" xfId="0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/>
    </xf>
    <xf numFmtId="164" fontId="1" fillId="5" borderId="0" xfId="0" applyNumberFormat="1" applyFont="1" applyFill="1" applyBorder="1"/>
    <xf numFmtId="164" fontId="1" fillId="5" borderId="0" xfId="0" applyNumberFormat="1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1" fillId="0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164" fontId="6" fillId="5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/>
    </xf>
    <xf numFmtId="164" fontId="6" fillId="5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164" fontId="8" fillId="5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164" fontId="6" fillId="5" borderId="0" xfId="0" applyNumberFormat="1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;\(#,##0\);\-"/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;\(#,##0\);\-"/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Continuous" readingOrder="0"/>
    </dxf>
    <dxf>
      <alignment horizontal="centerContinuous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(#,##0\);\-"/>
      <fill>
        <patternFill patternType="solid">
          <fgColor indexed="64"/>
          <bgColor theme="0" tint="-0.249977111117893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(#,##0\);\-"/>
      <fill>
        <patternFill patternType="solid">
          <fgColor indexed="64"/>
          <bgColor theme="4" tint="0.5999938962981048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38101</xdr:rowOff>
    </xdr:from>
    <xdr:to>
      <xdr:col>8</xdr:col>
      <xdr:colOff>885825</xdr:colOff>
      <xdr:row>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92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92"/>
            </a:graphicData>
          </a:graphic>
        </xdr:graphicFrame>
      </mc:Choice>
      <mc:Fallback xmlns="">
        <xdr:sp macro="" textlink="">
          <xdr:nvSpPr>
            <xdr:cNvPr id="2" name="Прямоугольник 1"/>
            <xdr:cNvSpPr>
              <a:spLocks noTextEdit="1"/>
            </xdr:cNvSpPr>
          </xdr:nvSpPr>
          <xdr:spPr>
            <a:xfrm>
              <a:off x="7077075" y="228601"/>
              <a:ext cx="1828800" cy="13334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Богун Олександр Володимирович" refreshedDate="42852.423125231478" createdVersion="6" refreshedVersion="6" minRefreshableVersion="3" recordCount="6">
  <cacheSource type="worksheet">
    <worksheetSource name="Таблица1"/>
  </cacheSource>
  <cacheFields count="24">
    <cacheField name="1" numFmtId="0">
      <sharedItems/>
    </cacheField>
    <cacheField name="2" numFmtId="0">
      <sharedItems count="4">
        <s v="Процес 1"/>
        <s v="Процес 2"/>
        <s v="Процес 3"/>
        <s v="Процес 4"/>
      </sharedItems>
    </cacheField>
    <cacheField name="3" numFmtId="0">
      <sharedItems containsNonDate="0" containsString="0" containsBlank="1"/>
    </cacheField>
    <cacheField name="4" numFmtId="0">
      <sharedItems count="6">
        <s v="Ризик 1"/>
        <s v="Ризик 2"/>
        <s v="Ризик 3"/>
        <s v="Ризик 4"/>
        <s v="Ризик 5"/>
        <s v="Ризик 6"/>
      </sharedItems>
    </cacheField>
    <cacheField name="5" numFmtId="0">
      <sharedItems count="2">
        <s v="внутрішній"/>
        <s v="зовнішній"/>
      </sharedItems>
    </cacheField>
    <cacheField name="6" numFmtId="0">
      <sharedItems count="5">
        <s v="операційно-технологічний"/>
        <s v="програмно-технічний"/>
        <s v="інший"/>
        <s v="кадровий"/>
        <s v="нормативно-правовий"/>
      </sharedItems>
    </cacheField>
    <cacheField name="7" numFmtId="0">
      <sharedItems containsSemiMixedTypes="0" containsString="0" containsNumber="1" containsInteger="1" minValue="1" maxValue="3"/>
    </cacheField>
    <cacheField name="8" numFmtId="0">
      <sharedItems containsSemiMixedTypes="0" containsString="0" containsNumber="1" containsInteger="1" minValue="1" maxValue="3"/>
    </cacheField>
    <cacheField name="9" numFmtId="164">
      <sharedItems containsSemiMixedTypes="0" containsString="0" containsNumber="1" containsInteger="1" minValue="1" maxValue="9"/>
    </cacheField>
    <cacheField name="92" numFmtId="164">
      <sharedItems count="3">
        <s v="низький"/>
        <s v="високий"/>
        <s v="середній"/>
      </sharedItems>
    </cacheField>
    <cacheField name="10" numFmtId="0">
      <sharedItems containsNonDate="0" containsString="0" containsBlank="1"/>
    </cacheField>
    <cacheField name="11" numFmtId="0">
      <sharedItems containsNonDate="0" containsString="0" containsBlank="1"/>
    </cacheField>
    <cacheField name="12" numFmtId="0">
      <sharedItems containsNonDate="0" containsString="0" containsBlank="1"/>
    </cacheField>
    <cacheField name="13" numFmtId="0">
      <sharedItems containsNonDate="0" containsString="0" containsBlank="1"/>
    </cacheField>
    <cacheField name="14" numFmtId="0">
      <sharedItems containsNonDate="0" containsString="0" containsBlank="1"/>
    </cacheField>
    <cacheField name="15" numFmtId="0">
      <sharedItems containsNonDate="0" containsString="0" containsBlank="1"/>
    </cacheField>
    <cacheField name="16" numFmtId="0">
      <sharedItems containsNonDate="0" containsString="0" containsBlank="1"/>
    </cacheField>
    <cacheField name="17" numFmtId="0">
      <sharedItems containsNonDate="0" containsString="0" containsBlank="1"/>
    </cacheField>
    <cacheField name="18" numFmtId="0">
      <sharedItems containsNonDate="0" containsString="0" containsBlank="1"/>
    </cacheField>
    <cacheField name="19" numFmtId="0">
      <sharedItems containsNonDate="0" containsString="0" containsBlank="1"/>
    </cacheField>
    <cacheField name="20" numFmtId="0">
      <sharedItems containsNonDate="0" containsString="0" containsBlank="1"/>
    </cacheField>
    <cacheField name="21" numFmtId="0">
      <sharedItems containsNonDate="0" containsString="0" containsBlank="1"/>
    </cacheField>
    <cacheField name="22" numFmtId="0">
      <sharedItems containsNonDate="0" containsString="0" containsBlank="1"/>
    </cacheField>
    <cacheField name="2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а"/>
    <x v="0"/>
    <m/>
    <x v="0"/>
    <x v="0"/>
    <x v="0"/>
    <n v="1"/>
    <n v="2"/>
    <n v="2"/>
    <x v="0"/>
    <m/>
    <m/>
    <m/>
    <m/>
    <m/>
    <m/>
    <m/>
    <m/>
    <m/>
    <m/>
    <m/>
    <m/>
    <m/>
    <m/>
  </r>
  <r>
    <s v="б"/>
    <x v="1"/>
    <m/>
    <x v="1"/>
    <x v="0"/>
    <x v="1"/>
    <n v="3"/>
    <n v="3"/>
    <n v="9"/>
    <x v="1"/>
    <m/>
    <m/>
    <m/>
    <m/>
    <m/>
    <m/>
    <m/>
    <m/>
    <m/>
    <m/>
    <m/>
    <m/>
    <m/>
    <m/>
  </r>
  <r>
    <s v="в"/>
    <x v="1"/>
    <m/>
    <x v="2"/>
    <x v="1"/>
    <x v="2"/>
    <n v="2"/>
    <n v="2"/>
    <n v="4"/>
    <x v="2"/>
    <m/>
    <m/>
    <m/>
    <m/>
    <m/>
    <m/>
    <m/>
    <m/>
    <m/>
    <m/>
    <m/>
    <m/>
    <m/>
    <m/>
  </r>
  <r>
    <s v="г"/>
    <x v="2"/>
    <m/>
    <x v="3"/>
    <x v="0"/>
    <x v="3"/>
    <n v="1"/>
    <n v="1"/>
    <n v="1"/>
    <x v="0"/>
    <m/>
    <m/>
    <m/>
    <m/>
    <m/>
    <m/>
    <m/>
    <m/>
    <m/>
    <m/>
    <m/>
    <m/>
    <m/>
    <m/>
  </r>
  <r>
    <s v="д"/>
    <x v="2"/>
    <m/>
    <x v="4"/>
    <x v="0"/>
    <x v="1"/>
    <n v="3"/>
    <n v="2"/>
    <n v="6"/>
    <x v="2"/>
    <m/>
    <m/>
    <m/>
    <m/>
    <m/>
    <m/>
    <m/>
    <m/>
    <m/>
    <m/>
    <m/>
    <m/>
    <m/>
    <m/>
  </r>
  <r>
    <s v="е"/>
    <x v="3"/>
    <m/>
    <x v="5"/>
    <x v="1"/>
    <x v="4"/>
    <n v="3"/>
    <n v="1"/>
    <n v="3"/>
    <x v="0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outline="1" outlineData="1" multipleFieldFilters="0" rowHeaderCaption="Процес / ризик">
  <location ref="A3:F15" firstHeaderRow="1" firstDataRow="3" firstDataCol="1"/>
  <pivotFields count="24">
    <pivotField showAll="0" defaultSubtotal="0"/>
    <pivotField axis="axisRow" showAll="0" defaultSubtotal="0">
      <items count="4">
        <item x="0"/>
        <item x="1"/>
        <item x="2"/>
        <item x="3"/>
      </items>
    </pivotField>
    <pivotField showAll="0" defaultSubtotal="0"/>
    <pivotField axis="axisRow" showAll="0" defaultSubtotal="0">
      <items count="6">
        <item x="0"/>
        <item x="1"/>
        <item x="2"/>
        <item x="3"/>
        <item x="4"/>
        <item x="5"/>
      </items>
    </pivotField>
    <pivotField axis="axisCol" showAll="0" defaultSubtotal="0">
      <items count="2">
        <item n="Внутрішні ризики" x="0"/>
        <item n="Зовнішні ризики" x="1"/>
      </items>
    </pivotField>
    <pivotField axis="axisCol" showAll="0" defaultSubtotal="0">
      <items count="5">
        <item x="2"/>
        <item x="0"/>
        <item x="1"/>
        <item x="3"/>
        <item x="4"/>
      </items>
    </pivotField>
    <pivotField showAll="0" defaultSubtotal="0"/>
    <pivotField showAll="0" defaultSubtotal="0"/>
    <pivotField dataField="1" numFmtId="164" showAll="0" defaultSubtotal="0"/>
    <pivotField showAll="0" defaultSubtotal="0">
      <items count="3">
        <item x="1"/>
        <item x="0"/>
        <item x="2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1"/>
    <field x="3"/>
  </rowFields>
  <rowItems count="10">
    <i>
      <x/>
    </i>
    <i r="1">
      <x/>
    </i>
    <i>
      <x v="1"/>
    </i>
    <i r="1">
      <x v="1"/>
    </i>
    <i r="1">
      <x v="2"/>
    </i>
    <i>
      <x v="2"/>
    </i>
    <i r="1">
      <x v="3"/>
    </i>
    <i r="1">
      <x v="4"/>
    </i>
    <i>
      <x v="3"/>
    </i>
    <i r="1">
      <x v="5"/>
    </i>
  </rowItems>
  <colFields count="2">
    <field x="4"/>
    <field x="5"/>
  </colFields>
  <colItems count="5">
    <i>
      <x/>
      <x v="1"/>
    </i>
    <i r="1">
      <x v="2"/>
    </i>
    <i r="1">
      <x v="3"/>
    </i>
    <i>
      <x v="1"/>
      <x/>
    </i>
    <i r="1">
      <x v="4"/>
    </i>
  </colItems>
  <dataFields count="1">
    <dataField name="Сумма по полю 9" fld="8" baseField="0" baseItem="0"/>
  </dataFields>
  <formats count="21">
    <format dxfId="53">
      <pivotArea outline="0" collapsedLevelsAreSubtotals="1" fieldPosition="0"/>
    </format>
    <format dxfId="52">
      <pivotArea field="4" type="button" dataOnly="0" labelOnly="1" outline="0" axis="axisCol" fieldPosition="0"/>
    </format>
    <format dxfId="51">
      <pivotArea field="5" type="button" dataOnly="0" labelOnly="1" outline="0" axis="axisCol" fieldPosition="1"/>
    </format>
    <format dxfId="50">
      <pivotArea type="topRight" dataOnly="0" labelOnly="1" outline="0" fieldPosition="0"/>
    </format>
    <format dxfId="49">
      <pivotArea dataOnly="0" labelOnly="1" fieldPosition="0">
        <references count="1">
          <reference field="4" count="0"/>
        </references>
      </pivotArea>
    </format>
    <format dxfId="48">
      <pivotArea dataOnly="0" labelOnly="1" fieldPosition="0">
        <references count="2">
          <reference field="4" count="1" selected="0">
            <x v="0"/>
          </reference>
          <reference field="5" count="3">
            <x v="1"/>
            <x v="2"/>
            <x v="3"/>
          </reference>
        </references>
      </pivotArea>
    </format>
    <format dxfId="47">
      <pivotArea dataOnly="0" labelOnly="1" fieldPosition="0">
        <references count="2">
          <reference field="4" count="1" selected="0">
            <x v="1"/>
          </reference>
          <reference field="5" count="1">
            <x v="0"/>
          </reference>
        </references>
      </pivotArea>
    </format>
    <format dxfId="46">
      <pivotArea type="origin" dataOnly="0" labelOnly="1" outline="0" fieldPosition="0"/>
    </format>
    <format dxfId="45">
      <pivotArea field="4" type="button" dataOnly="0" labelOnly="1" outline="0" axis="axisCol" fieldPosition="0"/>
    </format>
    <format dxfId="44">
      <pivotArea field="5" type="button" dataOnly="0" labelOnly="1" outline="0" axis="axisCol" fieldPosition="1"/>
    </format>
    <format dxfId="43">
      <pivotArea type="topRight" dataOnly="0" labelOnly="1" outline="0" fieldPosition="0"/>
    </format>
    <format dxfId="42">
      <pivotArea type="origin" dataOnly="0" labelOnly="1" outline="0" fieldPosition="0"/>
    </format>
    <format dxfId="41">
      <pivotArea field="4" type="button" dataOnly="0" labelOnly="1" outline="0" axis="axisCol" fieldPosition="0"/>
    </format>
    <format dxfId="40">
      <pivotArea field="5" type="button" dataOnly="0" labelOnly="1" outline="0" axis="axisCol" fieldPosition="1"/>
    </format>
    <format dxfId="39">
      <pivotArea type="topRight" dataOnly="0" labelOnly="1" outline="0" fieldPosition="0"/>
    </format>
    <format dxfId="38">
      <pivotArea dataOnly="0" labelOnly="1" fieldPosition="0">
        <references count="2">
          <reference field="4" count="1" selected="0">
            <x v="0"/>
          </reference>
          <reference field="5" count="3">
            <x v="1"/>
            <x v="2"/>
            <x v="3"/>
          </reference>
        </references>
      </pivotArea>
    </format>
    <format dxfId="37">
      <pivotArea dataOnly="0" labelOnly="1" fieldPosition="0">
        <references count="2">
          <reference field="4" count="1" selected="0">
            <x v="1"/>
          </reference>
          <reference field="5" count="2">
            <x v="0"/>
            <x v="4"/>
          </reference>
        </references>
      </pivotArea>
    </format>
    <format dxfId="36">
      <pivotArea dataOnly="0" labelOnly="1" fieldPosition="0">
        <references count="2">
          <reference field="4" count="1" selected="0">
            <x v="0"/>
          </reference>
          <reference field="5" count="3">
            <x v="1"/>
            <x v="2"/>
            <x v="3"/>
          </reference>
        </references>
      </pivotArea>
    </format>
    <format dxfId="35">
      <pivotArea dataOnly="0" labelOnly="1" fieldPosition="0">
        <references count="2">
          <reference field="4" count="1" selected="0">
            <x v="1"/>
          </reference>
          <reference field="5" count="2">
            <x v="0"/>
            <x v="4"/>
          </reference>
        </references>
      </pivotArea>
    </format>
    <format dxfId="34">
      <pivotArea dataOnly="0" labelOnly="1" fieldPosition="0">
        <references count="1">
          <reference field="4" count="1">
            <x v="0"/>
          </reference>
        </references>
      </pivotArea>
    </format>
    <format dxfId="33">
      <pivotArea dataOnly="0" labelOnly="1" fieldPosition="0">
        <references count="1">
          <reference field="4" count="1">
            <x v="1"/>
          </reference>
        </references>
      </pivotArea>
    </format>
  </formats>
  <conditionalFormats count="3">
    <conditionalFormat priority="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8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92" sourceName="92">
  <pivotTables>
    <pivotTable tabId="3" name="Сводная таблица1"/>
  </pivotTables>
  <data>
    <tabular pivotCacheId="1">
      <items count="3">
        <i x="1" s="1"/>
        <i x="0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92" cache="Срез_92" caption="Ступінь ризику" rowHeight="241300"/>
</slicers>
</file>

<file path=xl/tables/table1.xml><?xml version="1.0" encoding="utf-8"?>
<table xmlns="http://schemas.openxmlformats.org/spreadsheetml/2006/main" id="2" name="Таблица13" displayName="Таблица13" ref="A6:Y14" totalsRowShown="0" headerRowDxfId="82" dataDxfId="80" headerRowBorderDxfId="81" tableBorderDxfId="79" totalsRowBorderDxfId="78">
  <autoFilter ref="A6:Y14"/>
  <tableColumns count="25">
    <tableColumn id="1" name="1" dataDxfId="77"/>
    <tableColumn id="2" name="2" dataDxfId="76"/>
    <tableColumn id="3" name="3" dataDxfId="75"/>
    <tableColumn id="4" name="4" dataDxfId="74"/>
    <tableColumn id="5" name="5" dataDxfId="73"/>
    <tableColumn id="6" name="6" dataDxfId="72"/>
    <tableColumn id="14" name="7" dataDxfId="0"/>
    <tableColumn id="7" name="8" dataDxfId="71"/>
    <tableColumn id="8" name="9" dataDxfId="70"/>
    <tableColumn id="9" name="10" dataDxfId="69">
      <calculatedColumnFormula>H7*I7</calculatedColumnFormula>
    </tableColumn>
    <tableColumn id="32" name="92" dataDxfId="68">
      <calculatedColumnFormula>IF(Таблица13[[#This Row],[10]]&lt;4,"низький",IF(Таблица13[[#This Row],[10]]&gt;6,"високий","середній"))</calculatedColumnFormula>
    </tableColumn>
    <tableColumn id="10" name="11" dataDxfId="67"/>
    <tableColumn id="11" name="12" dataDxfId="66"/>
    <tableColumn id="12" name="13" dataDxfId="65"/>
    <tableColumn id="13" name="14" dataDxfId="64"/>
    <tableColumn id="18" name="15" dataDxfId="63"/>
    <tableColumn id="30" name="16" dataDxfId="62"/>
    <tableColumn id="19" name="17" dataDxfId="61"/>
    <tableColumn id="20" name="18" dataDxfId="60"/>
    <tableColumn id="21" name="19" dataDxfId="59"/>
    <tableColumn id="31" name="20" dataDxfId="58"/>
    <tableColumn id="22" name="21" dataDxfId="57"/>
    <tableColumn id="23" name="22" dataDxfId="56"/>
    <tableColumn id="24" name="23" dataDxfId="55"/>
    <tableColumn id="25" name="24" dataDxfId="54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6:X12" totalsRowShown="0" headerRowDxfId="32" dataDxfId="30" headerRowBorderDxfId="31" tableBorderDxfId="29" totalsRowBorderDxfId="28">
  <autoFilter ref="A6:X12"/>
  <tableColumns count="24">
    <tableColumn id="1" name="1" dataDxfId="27"/>
    <tableColumn id="2" name="2" dataDxfId="26"/>
    <tableColumn id="3" name="3" dataDxfId="25"/>
    <tableColumn id="4" name="4" dataDxfId="24"/>
    <tableColumn id="5" name="5" dataDxfId="23"/>
    <tableColumn id="6" name="6" dataDxfId="22"/>
    <tableColumn id="7" name="7" dataDxfId="21"/>
    <tableColumn id="8" name="8" dataDxfId="20"/>
    <tableColumn id="9" name="9" dataDxfId="19">
      <calculatedColumnFormula>G7*H7</calculatedColumnFormula>
    </tableColumn>
    <tableColumn id="32" name="92" dataDxfId="18">
      <calculatedColumnFormula>IF(Таблица1[[#This Row],[9]]&lt;4,"низький",IF(Таблица1[[#This Row],[9]]&gt;6,"високий","середній"))</calculatedColumnFormula>
    </tableColumn>
    <tableColumn id="10" name="10" dataDxfId="17"/>
    <tableColumn id="11" name="11" dataDxfId="16"/>
    <tableColumn id="12" name="12" dataDxfId="15"/>
    <tableColumn id="13" name="13" dataDxfId="14"/>
    <tableColumn id="18" name="14" dataDxfId="13"/>
    <tableColumn id="30" name="15" dataDxfId="12"/>
    <tableColumn id="19" name="16" dataDxfId="11"/>
    <tableColumn id="20" name="17" dataDxfId="10"/>
    <tableColumn id="21" name="18" dataDxfId="9"/>
    <tableColumn id="31" name="19" dataDxfId="8"/>
    <tableColumn id="22" name="20" dataDxfId="7"/>
    <tableColumn id="23" name="21" dataDxfId="6"/>
    <tableColumn id="24" name="22" dataDxfId="5"/>
    <tableColumn id="25" name="23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AA65"/>
  <sheetViews>
    <sheetView tabSelected="1" topLeftCell="A2" workbookViewId="0">
      <pane xSplit="4" ySplit="5" topLeftCell="E7" activePane="bottomRight" state="frozen"/>
      <selection activeCell="D2" sqref="D2"/>
      <selection pane="topRight" activeCell="E2" sqref="E2"/>
      <selection pane="bottomLeft" activeCell="D7" sqref="D7"/>
      <selection pane="bottomRight" activeCell="E7" sqref="E7"/>
    </sheetView>
  </sheetViews>
  <sheetFormatPr defaultRowHeight="12" outlineLevelCol="2" x14ac:dyDescent="0.2"/>
  <cols>
    <col min="1" max="1" width="28.85546875" style="2" customWidth="1" outlineLevel="1"/>
    <col min="2" max="3" width="27.85546875" style="2" customWidth="1" outlineLevel="1"/>
    <col min="4" max="4" width="27.85546875" style="2" customWidth="1"/>
    <col min="5" max="5" width="10.28515625" style="2" customWidth="1"/>
    <col min="6" max="7" width="17" style="2" customWidth="1"/>
    <col min="8" max="8" width="8.85546875" style="2" customWidth="1"/>
    <col min="9" max="9" width="11.5703125" style="2" customWidth="1"/>
    <col min="10" max="10" width="8.7109375" style="2" customWidth="1" outlineLevel="1"/>
    <col min="11" max="11" width="8.7109375" style="2" hidden="1" customWidth="1" outlineLevel="2"/>
    <col min="12" max="12" width="10.5703125" style="2" customWidth="1" outlineLevel="1" collapsed="1"/>
    <col min="13" max="13" width="13.5703125" style="2" customWidth="1" outlineLevel="1"/>
    <col min="14" max="14" width="11" style="2" customWidth="1"/>
    <col min="15" max="15" width="23.140625" style="2" customWidth="1"/>
    <col min="16" max="16" width="17.140625" style="2" customWidth="1"/>
    <col min="17" max="18" width="9.140625" style="2"/>
    <col min="19" max="20" width="10.7109375" style="2" customWidth="1"/>
    <col min="21" max="21" width="11.140625" style="2" customWidth="1"/>
    <col min="22" max="22" width="10.85546875" style="2" customWidth="1"/>
    <col min="23" max="23" width="10.5703125" style="2" bestFit="1" customWidth="1"/>
    <col min="24" max="24" width="9.140625" style="2"/>
    <col min="25" max="25" width="14.140625" style="2" bestFit="1" customWidth="1"/>
    <col min="26" max="16384" width="9.140625" style="2"/>
  </cols>
  <sheetData>
    <row r="4" spans="1:27" s="30" customFormat="1" ht="12" customHeight="1" x14ac:dyDescent="0.25">
      <c r="A4" s="62" t="s">
        <v>0</v>
      </c>
      <c r="B4" s="62" t="s">
        <v>1</v>
      </c>
      <c r="C4" s="62" t="s">
        <v>3</v>
      </c>
      <c r="D4" s="62" t="s">
        <v>2</v>
      </c>
      <c r="E4" s="61" t="s">
        <v>21</v>
      </c>
      <c r="F4" s="61" t="s">
        <v>22</v>
      </c>
      <c r="G4" s="61" t="s">
        <v>130</v>
      </c>
      <c r="H4" s="63" t="s">
        <v>5</v>
      </c>
      <c r="I4" s="64"/>
      <c r="J4" s="64"/>
      <c r="K4" s="65"/>
      <c r="L4" s="61" t="s">
        <v>19</v>
      </c>
      <c r="M4" s="61"/>
      <c r="N4" s="66" t="s">
        <v>4</v>
      </c>
      <c r="O4" s="66" t="s">
        <v>76</v>
      </c>
      <c r="P4" s="61" t="s">
        <v>6</v>
      </c>
      <c r="Q4" s="61"/>
      <c r="R4" s="61"/>
      <c r="S4" s="61"/>
      <c r="T4" s="61"/>
      <c r="U4" s="61"/>
      <c r="V4" s="61"/>
      <c r="W4" s="61"/>
      <c r="X4" s="61"/>
      <c r="Y4" s="61"/>
      <c r="Z4" s="29"/>
      <c r="AA4" s="29"/>
    </row>
    <row r="5" spans="1:27" s="31" customFormat="1" ht="36" x14ac:dyDescent="0.2">
      <c r="A5" s="62"/>
      <c r="B5" s="62"/>
      <c r="C5" s="62"/>
      <c r="D5" s="62"/>
      <c r="E5" s="61"/>
      <c r="F5" s="61"/>
      <c r="G5" s="61"/>
      <c r="H5" s="5" t="s">
        <v>97</v>
      </c>
      <c r="I5" s="5" t="s">
        <v>98</v>
      </c>
      <c r="J5" s="5" t="s">
        <v>24</v>
      </c>
      <c r="K5" s="5" t="s">
        <v>96</v>
      </c>
      <c r="L5" s="5" t="s">
        <v>20</v>
      </c>
      <c r="M5" s="5" t="s">
        <v>75</v>
      </c>
      <c r="N5" s="67"/>
      <c r="O5" s="67"/>
      <c r="P5" s="5" t="s">
        <v>7</v>
      </c>
      <c r="Q5" s="5" t="s">
        <v>71</v>
      </c>
      <c r="R5" s="5" t="s">
        <v>8</v>
      </c>
      <c r="S5" s="5" t="s">
        <v>35</v>
      </c>
      <c r="T5" s="5" t="s">
        <v>9</v>
      </c>
      <c r="U5" s="5" t="s">
        <v>72</v>
      </c>
      <c r="V5" s="5" t="s">
        <v>36</v>
      </c>
      <c r="W5" s="5" t="s">
        <v>10</v>
      </c>
      <c r="X5" s="5" t="s">
        <v>61</v>
      </c>
      <c r="Y5" s="5" t="s">
        <v>11</v>
      </c>
    </row>
    <row r="6" spans="1:27" x14ac:dyDescent="0.2">
      <c r="A6" s="11" t="s">
        <v>38</v>
      </c>
      <c r="B6" s="12" t="s">
        <v>39</v>
      </c>
      <c r="C6" s="11" t="s">
        <v>40</v>
      </c>
      <c r="D6" s="12" t="s">
        <v>41</v>
      </c>
      <c r="E6" s="11" t="s">
        <v>42</v>
      </c>
      <c r="F6" s="12" t="s">
        <v>43</v>
      </c>
      <c r="G6" s="11" t="s">
        <v>44</v>
      </c>
      <c r="H6" s="12" t="s">
        <v>45</v>
      </c>
      <c r="I6" s="11" t="s">
        <v>46</v>
      </c>
      <c r="J6" s="11" t="s">
        <v>47</v>
      </c>
      <c r="K6" s="26" t="s">
        <v>95</v>
      </c>
      <c r="L6" s="11" t="s">
        <v>48</v>
      </c>
      <c r="M6" s="12" t="s">
        <v>49</v>
      </c>
      <c r="N6" s="11" t="s">
        <v>50</v>
      </c>
      <c r="O6" s="12" t="s">
        <v>51</v>
      </c>
      <c r="P6" s="11" t="s">
        <v>52</v>
      </c>
      <c r="Q6" s="12" t="s">
        <v>53</v>
      </c>
      <c r="R6" s="11" t="s">
        <v>54</v>
      </c>
      <c r="S6" s="12" t="s">
        <v>55</v>
      </c>
      <c r="T6" s="11" t="s">
        <v>56</v>
      </c>
      <c r="U6" s="12" t="s">
        <v>57</v>
      </c>
      <c r="V6" s="11" t="s">
        <v>58</v>
      </c>
      <c r="W6" s="12" t="s">
        <v>59</v>
      </c>
      <c r="X6" s="11" t="s">
        <v>60</v>
      </c>
      <c r="Y6" s="11" t="s">
        <v>138</v>
      </c>
    </row>
    <row r="7" spans="1:27" s="32" customFormat="1" ht="45" x14ac:dyDescent="0.2">
      <c r="A7" s="36" t="s">
        <v>126</v>
      </c>
      <c r="B7" s="36" t="s">
        <v>99</v>
      </c>
      <c r="C7" s="36" t="s">
        <v>122</v>
      </c>
      <c r="D7" s="36" t="s">
        <v>131</v>
      </c>
      <c r="E7" s="37" t="s">
        <v>17</v>
      </c>
      <c r="F7" s="37" t="s">
        <v>28</v>
      </c>
      <c r="G7" s="36" t="s">
        <v>132</v>
      </c>
      <c r="H7" s="37">
        <v>3</v>
      </c>
      <c r="I7" s="37">
        <v>2</v>
      </c>
      <c r="J7" s="38">
        <f>H7*I7</f>
        <v>6</v>
      </c>
      <c r="K7" s="39" t="str">
        <f>IF(Таблица13[[#This Row],[10]]&lt;4,"низький",IF(Таблица13[[#This Row],[10]]&gt;6,"високий","середній"))</f>
        <v>середній</v>
      </c>
      <c r="L7" s="37" t="s">
        <v>31</v>
      </c>
      <c r="M7" s="40"/>
      <c r="N7" s="41" t="s">
        <v>16</v>
      </c>
      <c r="O7" s="42" t="s">
        <v>66</v>
      </c>
      <c r="P7" s="36" t="s">
        <v>100</v>
      </c>
      <c r="Q7" s="36" t="s">
        <v>101</v>
      </c>
      <c r="R7" s="36" t="s">
        <v>106</v>
      </c>
      <c r="S7" s="36" t="s">
        <v>102</v>
      </c>
      <c r="T7" s="36" t="s">
        <v>13</v>
      </c>
      <c r="U7" s="36" t="s">
        <v>103</v>
      </c>
      <c r="V7" s="36" t="s">
        <v>103</v>
      </c>
      <c r="W7" s="36" t="s">
        <v>103</v>
      </c>
      <c r="X7" s="43" t="s">
        <v>13</v>
      </c>
      <c r="Y7" s="36"/>
    </row>
    <row r="8" spans="1:27" s="32" customFormat="1" ht="45" x14ac:dyDescent="0.2">
      <c r="A8" s="36" t="s">
        <v>126</v>
      </c>
      <c r="B8" s="36" t="s">
        <v>99</v>
      </c>
      <c r="C8" s="36" t="s">
        <v>123</v>
      </c>
      <c r="D8" s="36" t="s">
        <v>117</v>
      </c>
      <c r="E8" s="37" t="s">
        <v>18</v>
      </c>
      <c r="F8" s="43" t="s">
        <v>28</v>
      </c>
      <c r="G8" s="36" t="s">
        <v>133</v>
      </c>
      <c r="H8" s="37">
        <v>3</v>
      </c>
      <c r="I8" s="37">
        <v>3</v>
      </c>
      <c r="J8" s="38">
        <f t="shared" ref="J8:J9" si="0">H8*I8</f>
        <v>9</v>
      </c>
      <c r="K8" s="39" t="str">
        <f>IF(Таблица13[[#This Row],[10]]&lt;4,"низький",IF(Таблица13[[#This Row],[10]]&gt;6,"високий","середній"))</f>
        <v>високий</v>
      </c>
      <c r="L8" s="37" t="s">
        <v>31</v>
      </c>
      <c r="M8" s="40"/>
      <c r="N8" s="41" t="s">
        <v>16</v>
      </c>
      <c r="O8" s="42" t="s">
        <v>62</v>
      </c>
      <c r="P8" s="40" t="s">
        <v>13</v>
      </c>
      <c r="Q8" s="40" t="s">
        <v>103</v>
      </c>
      <c r="R8" s="40" t="s">
        <v>103</v>
      </c>
      <c r="S8" s="40" t="s">
        <v>103</v>
      </c>
      <c r="T8" s="40" t="s">
        <v>13</v>
      </c>
      <c r="U8" s="40" t="s">
        <v>103</v>
      </c>
      <c r="V8" s="40" t="s">
        <v>103</v>
      </c>
      <c r="W8" s="40" t="s">
        <v>103</v>
      </c>
      <c r="X8" s="43" t="s">
        <v>13</v>
      </c>
      <c r="Y8" s="40"/>
    </row>
    <row r="9" spans="1:27" s="32" customFormat="1" ht="45" x14ac:dyDescent="0.2">
      <c r="A9" s="36" t="s">
        <v>126</v>
      </c>
      <c r="B9" s="36" t="s">
        <v>99</v>
      </c>
      <c r="C9" s="40" t="s">
        <v>124</v>
      </c>
      <c r="D9" s="36" t="s">
        <v>118</v>
      </c>
      <c r="E9" s="37" t="s">
        <v>17</v>
      </c>
      <c r="F9" s="43" t="s">
        <v>26</v>
      </c>
      <c r="G9" s="36" t="s">
        <v>134</v>
      </c>
      <c r="H9" s="37">
        <v>3</v>
      </c>
      <c r="I9" s="37">
        <v>1</v>
      </c>
      <c r="J9" s="38">
        <f t="shared" si="0"/>
        <v>3</v>
      </c>
      <c r="K9" s="39" t="str">
        <f>IF(Таблица13[[#This Row],[10]]&lt;4,"низький",IF(Таблица13[[#This Row],[10]]&gt;6,"високий","середній"))</f>
        <v>низький</v>
      </c>
      <c r="L9" s="44" t="s">
        <v>32</v>
      </c>
      <c r="M9" s="40"/>
      <c r="N9" s="41"/>
      <c r="O9" s="42" t="s">
        <v>67</v>
      </c>
      <c r="P9" s="36" t="s">
        <v>104</v>
      </c>
      <c r="Q9" s="40" t="s">
        <v>105</v>
      </c>
      <c r="R9" s="36" t="s">
        <v>107</v>
      </c>
      <c r="S9" s="36" t="s">
        <v>102</v>
      </c>
      <c r="T9" s="40" t="s">
        <v>13</v>
      </c>
      <c r="U9" s="40" t="s">
        <v>103</v>
      </c>
      <c r="V9" s="40" t="s">
        <v>103</v>
      </c>
      <c r="W9" s="40" t="s">
        <v>103</v>
      </c>
      <c r="X9" s="37" t="s">
        <v>12</v>
      </c>
      <c r="Y9" s="36" t="s">
        <v>108</v>
      </c>
    </row>
    <row r="10" spans="1:27" s="32" customFormat="1" ht="56.25" x14ac:dyDescent="0.2">
      <c r="A10" s="36" t="s">
        <v>126</v>
      </c>
      <c r="B10" s="36" t="s">
        <v>99</v>
      </c>
      <c r="C10" s="36" t="s">
        <v>122</v>
      </c>
      <c r="D10" s="36" t="s">
        <v>119</v>
      </c>
      <c r="E10" s="37" t="s">
        <v>18</v>
      </c>
      <c r="F10" s="45" t="s">
        <v>28</v>
      </c>
      <c r="G10" s="36" t="s">
        <v>135</v>
      </c>
      <c r="H10" s="44">
        <v>1</v>
      </c>
      <c r="I10" s="44">
        <v>1</v>
      </c>
      <c r="J10" s="46">
        <f>H10*I10</f>
        <v>1</v>
      </c>
      <c r="K10" s="47" t="str">
        <f>IF(Таблица13[[#This Row],[10]]&lt;4,"низький",IF(Таблица13[[#This Row],[10]]&gt;6,"високий","середній"))</f>
        <v>низький</v>
      </c>
      <c r="L10" s="44" t="s">
        <v>31</v>
      </c>
      <c r="M10" s="48"/>
      <c r="N10" s="49"/>
      <c r="O10" s="50" t="s">
        <v>66</v>
      </c>
      <c r="P10" s="34" t="s">
        <v>127</v>
      </c>
      <c r="Q10" s="40" t="s">
        <v>105</v>
      </c>
      <c r="R10" s="36" t="s">
        <v>107</v>
      </c>
      <c r="S10" s="36" t="s">
        <v>102</v>
      </c>
      <c r="T10" s="40" t="s">
        <v>13</v>
      </c>
      <c r="U10" s="40" t="s">
        <v>103</v>
      </c>
      <c r="V10" s="40" t="s">
        <v>103</v>
      </c>
      <c r="W10" s="40" t="s">
        <v>103</v>
      </c>
      <c r="X10" s="37" t="s">
        <v>12</v>
      </c>
      <c r="Y10" s="48"/>
    </row>
    <row r="11" spans="1:27" s="32" customFormat="1" ht="45" x14ac:dyDescent="0.2">
      <c r="A11" s="36" t="s">
        <v>125</v>
      </c>
      <c r="B11" s="36" t="s">
        <v>109</v>
      </c>
      <c r="C11" s="34" t="s">
        <v>128</v>
      </c>
      <c r="D11" s="35" t="s">
        <v>129</v>
      </c>
      <c r="E11" s="37" t="s">
        <v>17</v>
      </c>
      <c r="F11" s="45" t="s">
        <v>28</v>
      </c>
      <c r="G11" s="36" t="s">
        <v>137</v>
      </c>
      <c r="H11" s="51">
        <v>3</v>
      </c>
      <c r="I11" s="51">
        <v>1</v>
      </c>
      <c r="J11" s="52">
        <f>H11*I11</f>
        <v>3</v>
      </c>
      <c r="K11" s="53" t="str">
        <f>IF(Таблица13[[#This Row],[10]]&lt;4,"низький",IF(Таблица13[[#This Row],[10]]&gt;6,"високий","середній"))</f>
        <v>низький</v>
      </c>
      <c r="L11" s="45" t="s">
        <v>32</v>
      </c>
      <c r="M11" s="54"/>
      <c r="N11" s="55"/>
      <c r="O11" s="60" t="s">
        <v>63</v>
      </c>
      <c r="P11" s="56" t="s">
        <v>13</v>
      </c>
      <c r="Q11" s="40" t="s">
        <v>103</v>
      </c>
      <c r="R11" s="40" t="s">
        <v>103</v>
      </c>
      <c r="S11" s="40" t="s">
        <v>103</v>
      </c>
      <c r="T11" s="40" t="s">
        <v>13</v>
      </c>
      <c r="U11" s="40" t="s">
        <v>103</v>
      </c>
      <c r="V11" s="40" t="s">
        <v>103</v>
      </c>
      <c r="W11" s="40" t="s">
        <v>103</v>
      </c>
      <c r="X11" s="43" t="s">
        <v>13</v>
      </c>
      <c r="Y11" s="54"/>
    </row>
    <row r="12" spans="1:27" s="33" customFormat="1" ht="33.75" x14ac:dyDescent="0.2">
      <c r="A12" s="36" t="s">
        <v>125</v>
      </c>
      <c r="B12" s="36" t="s">
        <v>109</v>
      </c>
      <c r="C12" s="34" t="s">
        <v>128</v>
      </c>
      <c r="D12" s="36" t="s">
        <v>120</v>
      </c>
      <c r="E12" s="37" t="s">
        <v>18</v>
      </c>
      <c r="F12" s="45" t="s">
        <v>28</v>
      </c>
      <c r="G12" s="36" t="s">
        <v>133</v>
      </c>
      <c r="H12" s="45">
        <v>3</v>
      </c>
      <c r="I12" s="45">
        <v>2</v>
      </c>
      <c r="J12" s="57">
        <f>H12*I12</f>
        <v>6</v>
      </c>
      <c r="K12" s="58" t="str">
        <f>IF(Таблица13[[#This Row],[10]]&lt;4,"низький",IF(Таблица13[[#This Row],[10]]&gt;6,"високий","середній"))</f>
        <v>середній</v>
      </c>
      <c r="L12" s="45" t="s">
        <v>31</v>
      </c>
      <c r="M12" s="34"/>
      <c r="N12" s="59" t="s">
        <v>16</v>
      </c>
      <c r="O12" s="60" t="s">
        <v>63</v>
      </c>
      <c r="P12" s="34" t="s">
        <v>13</v>
      </c>
      <c r="Q12" s="40" t="s">
        <v>103</v>
      </c>
      <c r="R12" s="40" t="s">
        <v>103</v>
      </c>
      <c r="S12" s="40" t="s">
        <v>103</v>
      </c>
      <c r="T12" s="40" t="s">
        <v>13</v>
      </c>
      <c r="U12" s="40" t="s">
        <v>103</v>
      </c>
      <c r="V12" s="40" t="s">
        <v>103</v>
      </c>
      <c r="W12" s="40" t="s">
        <v>103</v>
      </c>
      <c r="X12" s="43" t="s">
        <v>13</v>
      </c>
      <c r="Y12" s="40"/>
    </row>
    <row r="13" spans="1:27" s="33" customFormat="1" ht="33.75" x14ac:dyDescent="0.2">
      <c r="A13" s="36" t="s">
        <v>125</v>
      </c>
      <c r="B13" s="36" t="s">
        <v>109</v>
      </c>
      <c r="C13" s="34" t="s">
        <v>121</v>
      </c>
      <c r="D13" s="36" t="s">
        <v>111</v>
      </c>
      <c r="E13" s="37" t="s">
        <v>18</v>
      </c>
      <c r="F13" s="43" t="s">
        <v>26</v>
      </c>
      <c r="G13" s="36" t="s">
        <v>136</v>
      </c>
      <c r="H13" s="45">
        <v>3</v>
      </c>
      <c r="I13" s="45">
        <v>1</v>
      </c>
      <c r="J13" s="57">
        <f>H13*I13</f>
        <v>3</v>
      </c>
      <c r="K13" s="58" t="str">
        <f>IF(Таблица13[[#This Row],[10]]&lt;4,"низький",IF(Таблица13[[#This Row],[10]]&gt;6,"високий","середній"))</f>
        <v>низький</v>
      </c>
      <c r="L13" s="45" t="s">
        <v>32</v>
      </c>
      <c r="M13" s="34"/>
      <c r="N13" s="59"/>
      <c r="O13" s="60" t="s">
        <v>65</v>
      </c>
      <c r="P13" s="36" t="s">
        <v>114</v>
      </c>
      <c r="Q13" s="34" t="s">
        <v>13</v>
      </c>
      <c r="R13" s="34" t="s">
        <v>107</v>
      </c>
      <c r="S13" s="34" t="s">
        <v>115</v>
      </c>
      <c r="T13" s="40" t="s">
        <v>13</v>
      </c>
      <c r="U13" s="40" t="s">
        <v>103</v>
      </c>
      <c r="V13" s="40" t="s">
        <v>103</v>
      </c>
      <c r="W13" s="40" t="s">
        <v>103</v>
      </c>
      <c r="X13" s="37" t="s">
        <v>12</v>
      </c>
      <c r="Y13" s="34"/>
    </row>
    <row r="14" spans="1:27" s="33" customFormat="1" ht="36" customHeight="1" x14ac:dyDescent="0.2">
      <c r="A14" s="36" t="s">
        <v>125</v>
      </c>
      <c r="B14" s="36" t="s">
        <v>109</v>
      </c>
      <c r="C14" s="34" t="s">
        <v>110</v>
      </c>
      <c r="D14" s="34" t="s">
        <v>112</v>
      </c>
      <c r="E14" s="37" t="s">
        <v>18</v>
      </c>
      <c r="F14" s="45" t="s">
        <v>28</v>
      </c>
      <c r="G14" s="36" t="s">
        <v>133</v>
      </c>
      <c r="H14" s="45">
        <v>3</v>
      </c>
      <c r="I14" s="45">
        <v>2</v>
      </c>
      <c r="J14" s="57">
        <f>H14*I14</f>
        <v>6</v>
      </c>
      <c r="K14" s="58" t="str">
        <f>IF(Таблица13[[#This Row],[10]]&lt;4,"низький",IF(Таблица13[[#This Row],[10]]&gt;6,"високий","середній"))</f>
        <v>середній</v>
      </c>
      <c r="L14" s="45" t="s">
        <v>33</v>
      </c>
      <c r="M14" s="34"/>
      <c r="N14" s="59" t="s">
        <v>16</v>
      </c>
      <c r="O14" s="60" t="s">
        <v>65</v>
      </c>
      <c r="P14" s="34" t="s">
        <v>116</v>
      </c>
      <c r="Q14" s="34" t="s">
        <v>101</v>
      </c>
      <c r="R14" s="34" t="s">
        <v>106</v>
      </c>
      <c r="S14" s="34" t="s">
        <v>113</v>
      </c>
      <c r="T14" s="40" t="s">
        <v>13</v>
      </c>
      <c r="U14" s="40" t="s">
        <v>103</v>
      </c>
      <c r="V14" s="40" t="s">
        <v>103</v>
      </c>
      <c r="W14" s="40" t="s">
        <v>103</v>
      </c>
      <c r="X14" s="37" t="s">
        <v>12</v>
      </c>
      <c r="Y14" s="34"/>
    </row>
    <row r="15" spans="1:27" ht="15" x14ac:dyDescent="0.25">
      <c r="J15" s="6"/>
      <c r="K15" s="6"/>
      <c r="N15"/>
      <c r="O15"/>
    </row>
    <row r="16" spans="1:27" ht="15" x14ac:dyDescent="0.25">
      <c r="J16" s="6"/>
      <c r="K16" s="6"/>
      <c r="N16"/>
      <c r="O16"/>
    </row>
    <row r="17" spans="10:15" ht="15" x14ac:dyDescent="0.25">
      <c r="J17" s="6"/>
      <c r="K17" s="6"/>
      <c r="N17"/>
      <c r="O17"/>
    </row>
    <row r="18" spans="10:15" x14ac:dyDescent="0.2">
      <c r="J18" s="6"/>
      <c r="K18" s="6"/>
    </row>
    <row r="19" spans="10:15" x14ac:dyDescent="0.2">
      <c r="J19" s="6"/>
      <c r="K19" s="6"/>
    </row>
    <row r="20" spans="10:15" x14ac:dyDescent="0.2">
      <c r="J20" s="6"/>
      <c r="K20" s="6"/>
    </row>
    <row r="21" spans="10:15" x14ac:dyDescent="0.2">
      <c r="J21" s="6"/>
      <c r="K21" s="6"/>
    </row>
    <row r="22" spans="10:15" x14ac:dyDescent="0.2">
      <c r="J22" s="6"/>
      <c r="K22" s="6"/>
    </row>
    <row r="23" spans="10:15" x14ac:dyDescent="0.2">
      <c r="J23" s="6"/>
      <c r="K23" s="6"/>
    </row>
    <row r="24" spans="10:15" x14ac:dyDescent="0.2">
      <c r="J24" s="6"/>
      <c r="K24" s="6"/>
    </row>
    <row r="25" spans="10:15" x14ac:dyDescent="0.2">
      <c r="J25" s="6"/>
      <c r="K25" s="6"/>
    </row>
    <row r="26" spans="10:15" x14ac:dyDescent="0.2">
      <c r="J26" s="6"/>
      <c r="K26" s="6"/>
    </row>
    <row r="27" spans="10:15" x14ac:dyDescent="0.2">
      <c r="J27" s="6"/>
      <c r="K27" s="6"/>
    </row>
    <row r="28" spans="10:15" x14ac:dyDescent="0.2">
      <c r="J28" s="6"/>
      <c r="K28" s="6"/>
    </row>
    <row r="29" spans="10:15" x14ac:dyDescent="0.2">
      <c r="J29" s="6"/>
      <c r="K29" s="6"/>
    </row>
    <row r="30" spans="10:15" x14ac:dyDescent="0.2">
      <c r="J30" s="6"/>
      <c r="K30" s="6"/>
    </row>
    <row r="31" spans="10:15" x14ac:dyDescent="0.2">
      <c r="J31" s="6"/>
      <c r="K31" s="6"/>
    </row>
    <row r="32" spans="10:15" x14ac:dyDescent="0.2">
      <c r="J32" s="6"/>
      <c r="K32" s="6"/>
    </row>
    <row r="33" spans="10:11" x14ac:dyDescent="0.2">
      <c r="J33" s="6"/>
      <c r="K33" s="6"/>
    </row>
    <row r="34" spans="10:11" x14ac:dyDescent="0.2">
      <c r="J34" s="6"/>
      <c r="K34" s="6"/>
    </row>
    <row r="35" spans="10:11" x14ac:dyDescent="0.2">
      <c r="J35" s="6"/>
      <c r="K35" s="6"/>
    </row>
    <row r="36" spans="10:11" x14ac:dyDescent="0.2">
      <c r="J36" s="6"/>
      <c r="K36" s="6"/>
    </row>
    <row r="37" spans="10:11" x14ac:dyDescent="0.2">
      <c r="J37" s="6"/>
      <c r="K37" s="6"/>
    </row>
    <row r="38" spans="10:11" x14ac:dyDescent="0.2">
      <c r="J38" s="6"/>
      <c r="K38" s="6"/>
    </row>
    <row r="39" spans="10:11" x14ac:dyDescent="0.2">
      <c r="J39" s="6"/>
      <c r="K39" s="6"/>
    </row>
    <row r="40" spans="10:11" x14ac:dyDescent="0.2">
      <c r="J40" s="6"/>
      <c r="K40" s="6"/>
    </row>
    <row r="41" spans="10:11" x14ac:dyDescent="0.2">
      <c r="J41" s="6"/>
      <c r="K41" s="6"/>
    </row>
    <row r="42" spans="10:11" x14ac:dyDescent="0.2">
      <c r="J42" s="6"/>
      <c r="K42" s="6"/>
    </row>
    <row r="43" spans="10:11" x14ac:dyDescent="0.2">
      <c r="J43" s="6"/>
      <c r="K43" s="6"/>
    </row>
    <row r="44" spans="10:11" x14ac:dyDescent="0.2">
      <c r="J44" s="6"/>
      <c r="K44" s="6"/>
    </row>
    <row r="45" spans="10:11" x14ac:dyDescent="0.2">
      <c r="J45" s="6"/>
      <c r="K45" s="6"/>
    </row>
    <row r="46" spans="10:11" x14ac:dyDescent="0.2">
      <c r="J46" s="6"/>
      <c r="K46" s="6"/>
    </row>
    <row r="47" spans="10:11" x14ac:dyDescent="0.2">
      <c r="J47" s="6"/>
      <c r="K47" s="6"/>
    </row>
    <row r="48" spans="10:11" x14ac:dyDescent="0.2">
      <c r="J48" s="6"/>
      <c r="K48" s="6"/>
    </row>
    <row r="49" spans="10:11" x14ac:dyDescent="0.2">
      <c r="J49" s="6"/>
      <c r="K49" s="6"/>
    </row>
    <row r="50" spans="10:11" x14ac:dyDescent="0.2">
      <c r="J50" s="6"/>
      <c r="K50" s="6"/>
    </row>
    <row r="51" spans="10:11" x14ac:dyDescent="0.2">
      <c r="J51" s="6"/>
      <c r="K51" s="6"/>
    </row>
    <row r="52" spans="10:11" x14ac:dyDescent="0.2">
      <c r="J52" s="6"/>
      <c r="K52" s="6"/>
    </row>
    <row r="53" spans="10:11" x14ac:dyDescent="0.2">
      <c r="J53" s="6"/>
      <c r="K53" s="6"/>
    </row>
    <row r="54" spans="10:11" x14ac:dyDescent="0.2">
      <c r="J54" s="6"/>
      <c r="K54" s="6"/>
    </row>
    <row r="55" spans="10:11" x14ac:dyDescent="0.2">
      <c r="J55" s="6"/>
      <c r="K55" s="6"/>
    </row>
    <row r="56" spans="10:11" x14ac:dyDescent="0.2">
      <c r="J56" s="6"/>
      <c r="K56" s="6"/>
    </row>
    <row r="57" spans="10:11" x14ac:dyDescent="0.2">
      <c r="J57" s="6"/>
      <c r="K57" s="6"/>
    </row>
    <row r="58" spans="10:11" x14ac:dyDescent="0.2">
      <c r="J58" s="6"/>
      <c r="K58" s="6"/>
    </row>
    <row r="59" spans="10:11" x14ac:dyDescent="0.2">
      <c r="J59" s="6"/>
      <c r="K59" s="6"/>
    </row>
    <row r="60" spans="10:11" x14ac:dyDescent="0.2">
      <c r="J60" s="6"/>
      <c r="K60" s="6"/>
    </row>
    <row r="61" spans="10:11" x14ac:dyDescent="0.2">
      <c r="J61" s="6"/>
      <c r="K61" s="6"/>
    </row>
    <row r="62" spans="10:11" x14ac:dyDescent="0.2">
      <c r="J62" s="6"/>
      <c r="K62" s="6"/>
    </row>
    <row r="63" spans="10:11" x14ac:dyDescent="0.2">
      <c r="J63" s="6"/>
      <c r="K63" s="6"/>
    </row>
    <row r="64" spans="10:11" x14ac:dyDescent="0.2">
      <c r="J64" s="6"/>
      <c r="K64" s="6"/>
    </row>
    <row r="65" spans="10:11" x14ac:dyDescent="0.2">
      <c r="J65" s="6"/>
      <c r="K65" s="6"/>
    </row>
  </sheetData>
  <mergeCells count="12">
    <mergeCell ref="G4:G5"/>
    <mergeCell ref="H4:K4"/>
    <mergeCell ref="L4:M4"/>
    <mergeCell ref="N4:N5"/>
    <mergeCell ref="O4:O5"/>
    <mergeCell ref="P4:Y4"/>
    <mergeCell ref="F4:F5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40" fitToHeight="0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lists!$G$1:$G$9</xm:f>
          </x14:formula1>
          <xm:sqref>O7:O14</xm:sqref>
        </x14:dataValidation>
        <x14:dataValidation type="list" allowBlank="1" showInputMessage="1" showErrorMessage="1">
          <x14:formula1>
            <xm:f>lists!$F$1:$F$4</xm:f>
          </x14:formula1>
          <xm:sqref>L7:L14</xm:sqref>
        </x14:dataValidation>
        <x14:dataValidation type="list" allowBlank="1" showInputMessage="1" showErrorMessage="1">
          <x14:formula1>
            <xm:f>lists!$E$1:$E$6</xm:f>
          </x14:formula1>
          <xm:sqref>F7:F14</xm:sqref>
        </x14:dataValidation>
        <x14:dataValidation type="list" allowBlank="1" showInputMessage="1" showErrorMessage="1">
          <x14:formula1>
            <xm:f>lists!$D$1:$D$2</xm:f>
          </x14:formula1>
          <xm:sqref>E7:E14</xm:sqref>
        </x14:dataValidation>
        <x14:dataValidation type="list" allowBlank="1" showInputMessage="1" showErrorMessage="1">
          <x14:formula1>
            <xm:f>lists!$C$1</xm:f>
          </x14:formula1>
          <xm:sqref>N7:N14</xm:sqref>
        </x14:dataValidation>
        <x14:dataValidation type="list" allowBlank="1" showInputMessage="1" showErrorMessage="1">
          <x14:formula1>
            <xm:f>lists!$B$1:$B$2</xm:f>
          </x14:formula1>
          <xm:sqref>X7:X14</xm:sqref>
        </x14:dataValidation>
        <x14:dataValidation type="list" allowBlank="1" showInputMessage="1" showErrorMessage="1">
          <x14:formula1>
            <xm:f>lists!$A$1:$A$3</xm:f>
          </x14:formula1>
          <xm:sqref>H7:I14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J16"/>
  <sheetViews>
    <sheetView topLeftCell="A2" workbookViewId="0">
      <selection activeCell="C17" sqref="C17:C22"/>
    </sheetView>
  </sheetViews>
  <sheetFormatPr defaultRowHeight="15" outlineLevelRow="1" x14ac:dyDescent="0.25"/>
  <cols>
    <col min="1" max="1" width="17.28515625" customWidth="1"/>
    <col min="2" max="5" width="14.7109375" style="1" customWidth="1"/>
    <col min="6" max="12" width="14.7109375" customWidth="1"/>
  </cols>
  <sheetData>
    <row r="2" spans="1:10" collapsed="1" x14ac:dyDescent="0.25"/>
    <row r="3" spans="1:10" s="23" customFormat="1" hidden="1" outlineLevel="1" x14ac:dyDescent="0.25">
      <c r="A3" s="22" t="s">
        <v>84</v>
      </c>
      <c r="B3" s="22" t="s">
        <v>77</v>
      </c>
      <c r="G3"/>
    </row>
    <row r="4" spans="1:10" x14ac:dyDescent="0.25">
      <c r="A4" s="23"/>
      <c r="B4" s="24" t="s">
        <v>90</v>
      </c>
      <c r="C4" s="24"/>
      <c r="D4" s="24"/>
      <c r="E4" s="24" t="s">
        <v>91</v>
      </c>
      <c r="F4" s="24"/>
    </row>
    <row r="5" spans="1:10" ht="30" x14ac:dyDescent="0.25">
      <c r="A5" s="18" t="s">
        <v>89</v>
      </c>
      <c r="B5" s="1" t="s">
        <v>26</v>
      </c>
      <c r="C5" s="1" t="s">
        <v>27</v>
      </c>
      <c r="D5" s="1" t="s">
        <v>28</v>
      </c>
      <c r="E5" s="1" t="s">
        <v>30</v>
      </c>
      <c r="F5" s="1" t="s">
        <v>25</v>
      </c>
      <c r="H5" s="1"/>
      <c r="I5" s="1"/>
      <c r="J5" s="1"/>
    </row>
    <row r="6" spans="1:10" x14ac:dyDescent="0.25">
      <c r="A6" s="19" t="s">
        <v>78</v>
      </c>
      <c r="B6" s="21"/>
      <c r="C6" s="21"/>
      <c r="D6" s="21"/>
      <c r="E6" s="21"/>
      <c r="F6" s="21"/>
    </row>
    <row r="7" spans="1:10" x14ac:dyDescent="0.25">
      <c r="A7" s="20" t="s">
        <v>81</v>
      </c>
      <c r="B7" s="21">
        <v>2</v>
      </c>
      <c r="C7" s="21"/>
      <c r="D7" s="21"/>
      <c r="E7" s="21"/>
      <c r="F7" s="21"/>
    </row>
    <row r="8" spans="1:10" x14ac:dyDescent="0.25">
      <c r="A8" s="19" t="s">
        <v>79</v>
      </c>
      <c r="B8" s="21"/>
      <c r="C8" s="21"/>
      <c r="D8" s="21"/>
      <c r="E8" s="21"/>
      <c r="F8" s="21"/>
    </row>
    <row r="9" spans="1:10" x14ac:dyDescent="0.25">
      <c r="A9" s="20" t="s">
        <v>82</v>
      </c>
      <c r="B9" s="21"/>
      <c r="C9" s="21">
        <v>9</v>
      </c>
      <c r="D9" s="21"/>
      <c r="E9" s="21"/>
      <c r="F9" s="21"/>
    </row>
    <row r="10" spans="1:10" x14ac:dyDescent="0.25">
      <c r="A10" s="20" t="s">
        <v>83</v>
      </c>
      <c r="B10" s="21"/>
      <c r="C10" s="21"/>
      <c r="D10" s="21"/>
      <c r="E10" s="21">
        <v>4</v>
      </c>
      <c r="F10" s="21"/>
    </row>
    <row r="11" spans="1:10" x14ac:dyDescent="0.25">
      <c r="A11" s="19" t="s">
        <v>80</v>
      </c>
      <c r="B11" s="21"/>
      <c r="C11" s="21"/>
      <c r="D11" s="21"/>
      <c r="E11" s="21"/>
      <c r="F11" s="21"/>
    </row>
    <row r="12" spans="1:10" x14ac:dyDescent="0.25">
      <c r="A12" s="20" t="s">
        <v>87</v>
      </c>
      <c r="B12" s="21"/>
      <c r="C12" s="21"/>
      <c r="D12" s="21">
        <v>1</v>
      </c>
      <c r="E12" s="21"/>
      <c r="F12" s="21"/>
    </row>
    <row r="13" spans="1:10" x14ac:dyDescent="0.25">
      <c r="A13" s="20" t="s">
        <v>88</v>
      </c>
      <c r="B13" s="21"/>
      <c r="C13" s="21">
        <v>6</v>
      </c>
      <c r="D13" s="21"/>
      <c r="E13" s="21"/>
      <c r="F13" s="21"/>
    </row>
    <row r="14" spans="1:10" x14ac:dyDescent="0.25">
      <c r="A14" s="19" t="s">
        <v>93</v>
      </c>
      <c r="B14" s="21"/>
      <c r="C14" s="21"/>
      <c r="D14" s="21"/>
      <c r="E14" s="21"/>
      <c r="F14" s="21"/>
    </row>
    <row r="15" spans="1:10" x14ac:dyDescent="0.25">
      <c r="A15" s="20" t="s">
        <v>94</v>
      </c>
      <c r="B15" s="21"/>
      <c r="C15" s="21"/>
      <c r="D15" s="21"/>
      <c r="E15" s="21"/>
      <c r="F15" s="21">
        <v>3</v>
      </c>
    </row>
    <row r="16" spans="1:10" x14ac:dyDescent="0.25">
      <c r="B16"/>
      <c r="C16"/>
      <c r="D16"/>
      <c r="E16"/>
    </row>
  </sheetData>
  <conditionalFormatting pivot="1" sqref="B6:F15">
    <cfRule type="cellIs" dxfId="3" priority="5" operator="greaterThan">
      <formula>6.5</formula>
    </cfRule>
  </conditionalFormatting>
  <conditionalFormatting pivot="1" sqref="B6:F15">
    <cfRule type="cellIs" dxfId="2" priority="4" operator="between">
      <formula>3.3</formula>
      <formula>6.5</formula>
    </cfRule>
  </conditionalFormatting>
  <conditionalFormatting pivot="1" sqref="B6:F15">
    <cfRule type="cellIs" dxfId="1" priority="1" operator="between">
      <formula>0.5</formula>
      <formula>3.1</formula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4"/>
  <sheetViews>
    <sheetView topLeftCell="D1" workbookViewId="0">
      <selection activeCell="P16" sqref="P16"/>
    </sheetView>
  </sheetViews>
  <sheetFormatPr defaultRowHeight="12" outlineLevelCol="2" x14ac:dyDescent="0.2"/>
  <cols>
    <col min="1" max="5" width="10.28515625" style="2" customWidth="1"/>
    <col min="6" max="6" width="19" style="2" customWidth="1"/>
    <col min="7" max="7" width="8.42578125" style="2" hidden="1" customWidth="1" outlineLevel="1"/>
    <col min="8" max="8" width="11.5703125" style="2" hidden="1" customWidth="1" outlineLevel="1"/>
    <col min="9" max="9" width="8.7109375" style="2" hidden="1" customWidth="1" outlineLevel="1"/>
    <col min="10" max="10" width="8.7109375" style="2" hidden="1" customWidth="1" outlineLevel="2"/>
    <col min="11" max="11" width="10.5703125" style="2" hidden="1" customWidth="1" outlineLevel="1" collapsed="1"/>
    <col min="12" max="12" width="13.5703125" style="2" hidden="1" customWidth="1" outlineLevel="1"/>
    <col min="13" max="13" width="11" style="2" customWidth="1" collapsed="1"/>
    <col min="14" max="14" width="11" style="2" customWidth="1"/>
    <col min="15" max="17" width="9.140625" style="2"/>
    <col min="18" max="18" width="10.7109375" style="2" customWidth="1"/>
    <col min="19" max="20" width="11.140625" style="2" customWidth="1"/>
    <col min="21" max="21" width="10.85546875" style="2" customWidth="1"/>
    <col min="22" max="22" width="10.5703125" style="2" bestFit="1" customWidth="1"/>
    <col min="23" max="23" width="9.140625" style="2"/>
    <col min="24" max="24" width="10.42578125" style="2" customWidth="1"/>
    <col min="25" max="16384" width="9.140625" style="2"/>
  </cols>
  <sheetData>
    <row r="1" spans="1:26" x14ac:dyDescent="0.2">
      <c r="A1" s="2" t="s">
        <v>73</v>
      </c>
    </row>
    <row r="4" spans="1:26" s="3" customFormat="1" ht="12" customHeight="1" x14ac:dyDescent="0.25">
      <c r="A4" s="71" t="s">
        <v>0</v>
      </c>
      <c r="B4" s="71" t="s">
        <v>1</v>
      </c>
      <c r="C4" s="71" t="s">
        <v>3</v>
      </c>
      <c r="D4" s="71" t="s">
        <v>2</v>
      </c>
      <c r="E4" s="68" t="s">
        <v>21</v>
      </c>
      <c r="F4" s="68" t="s">
        <v>22</v>
      </c>
      <c r="G4" s="63" t="s">
        <v>5</v>
      </c>
      <c r="H4" s="64"/>
      <c r="I4" s="64"/>
      <c r="J4" s="65"/>
      <c r="K4" s="61" t="s">
        <v>19</v>
      </c>
      <c r="L4" s="61"/>
      <c r="M4" s="69" t="s">
        <v>4</v>
      </c>
      <c r="N4" s="69" t="s">
        <v>76</v>
      </c>
      <c r="O4" s="68" t="s">
        <v>6</v>
      </c>
      <c r="P4" s="68"/>
      <c r="Q4" s="68"/>
      <c r="R4" s="68"/>
      <c r="S4" s="68"/>
      <c r="T4" s="68"/>
      <c r="U4" s="68"/>
      <c r="V4" s="68"/>
      <c r="W4" s="68"/>
      <c r="X4" s="68"/>
      <c r="Y4" s="4"/>
      <c r="Z4" s="4"/>
    </row>
    <row r="5" spans="1:26" ht="36" x14ac:dyDescent="0.2">
      <c r="A5" s="71"/>
      <c r="B5" s="71"/>
      <c r="C5" s="71"/>
      <c r="D5" s="71"/>
      <c r="E5" s="68"/>
      <c r="F5" s="68"/>
      <c r="G5" s="5" t="s">
        <v>23</v>
      </c>
      <c r="H5" s="5" t="s">
        <v>74</v>
      </c>
      <c r="I5" s="5" t="s">
        <v>24</v>
      </c>
      <c r="J5" s="25" t="s">
        <v>96</v>
      </c>
      <c r="K5" s="5" t="s">
        <v>20</v>
      </c>
      <c r="L5" s="5" t="s">
        <v>75</v>
      </c>
      <c r="M5" s="70"/>
      <c r="N5" s="70"/>
      <c r="O5" s="17" t="s">
        <v>7</v>
      </c>
      <c r="P5" s="17" t="s">
        <v>71</v>
      </c>
      <c r="Q5" s="17" t="s">
        <v>8</v>
      </c>
      <c r="R5" s="17" t="s">
        <v>35</v>
      </c>
      <c r="S5" s="17" t="s">
        <v>9</v>
      </c>
      <c r="T5" s="17" t="s">
        <v>72</v>
      </c>
      <c r="U5" s="17" t="s">
        <v>36</v>
      </c>
      <c r="V5" s="17" t="s">
        <v>10</v>
      </c>
      <c r="W5" s="17" t="s">
        <v>61</v>
      </c>
      <c r="X5" s="17" t="s">
        <v>11</v>
      </c>
    </row>
    <row r="6" spans="1:26" x14ac:dyDescent="0.2">
      <c r="A6" s="11" t="s">
        <v>38</v>
      </c>
      <c r="B6" s="12" t="s">
        <v>39</v>
      </c>
      <c r="C6" s="11" t="s">
        <v>40</v>
      </c>
      <c r="D6" s="12" t="s">
        <v>41</v>
      </c>
      <c r="E6" s="11" t="s">
        <v>42</v>
      </c>
      <c r="F6" s="12" t="s">
        <v>43</v>
      </c>
      <c r="G6" s="11" t="s">
        <v>44</v>
      </c>
      <c r="H6" s="12" t="s">
        <v>45</v>
      </c>
      <c r="I6" s="11" t="s">
        <v>46</v>
      </c>
      <c r="J6" s="26" t="s">
        <v>95</v>
      </c>
      <c r="K6" s="12" t="s">
        <v>47</v>
      </c>
      <c r="L6" s="11" t="s">
        <v>48</v>
      </c>
      <c r="M6" s="12" t="s">
        <v>49</v>
      </c>
      <c r="N6" s="11" t="s">
        <v>50</v>
      </c>
      <c r="O6" s="12" t="s">
        <v>51</v>
      </c>
      <c r="P6" s="11" t="s">
        <v>52</v>
      </c>
      <c r="Q6" s="12" t="s">
        <v>53</v>
      </c>
      <c r="R6" s="11" t="s">
        <v>54</v>
      </c>
      <c r="S6" s="12" t="s">
        <v>55</v>
      </c>
      <c r="T6" s="11" t="s">
        <v>56</v>
      </c>
      <c r="U6" s="12" t="s">
        <v>57</v>
      </c>
      <c r="V6" s="11" t="s">
        <v>58</v>
      </c>
      <c r="W6" s="12" t="s">
        <v>59</v>
      </c>
      <c r="X6" s="11" t="s">
        <v>60</v>
      </c>
    </row>
    <row r="7" spans="1:26" x14ac:dyDescent="0.2">
      <c r="A7" s="13" t="s">
        <v>14</v>
      </c>
      <c r="B7" s="13" t="s">
        <v>78</v>
      </c>
      <c r="C7" s="13"/>
      <c r="D7" s="13" t="s">
        <v>81</v>
      </c>
      <c r="E7" s="14" t="s">
        <v>18</v>
      </c>
      <c r="F7" s="14" t="s">
        <v>26</v>
      </c>
      <c r="G7" s="14">
        <v>1</v>
      </c>
      <c r="H7" s="14">
        <v>2</v>
      </c>
      <c r="I7" s="15">
        <f>G7*H7</f>
        <v>2</v>
      </c>
      <c r="J7" s="27" t="str">
        <f>IF(Таблица1[[#This Row],[9]]&lt;4,"низький",IF(Таблица1[[#This Row],[9]]&gt;6,"високий","середній"))</f>
        <v>низький</v>
      </c>
      <c r="K7" s="14"/>
      <c r="L7" s="13"/>
      <c r="M7" s="16"/>
      <c r="N7" s="16"/>
      <c r="O7" s="13"/>
      <c r="P7" s="13"/>
      <c r="Q7" s="13"/>
      <c r="R7" s="13"/>
      <c r="S7" s="13"/>
      <c r="T7" s="13"/>
      <c r="U7" s="13"/>
      <c r="V7" s="13"/>
      <c r="W7" s="14"/>
      <c r="X7" s="13"/>
    </row>
    <row r="8" spans="1:26" x14ac:dyDescent="0.2">
      <c r="A8" s="13" t="s">
        <v>15</v>
      </c>
      <c r="B8" s="13" t="s">
        <v>79</v>
      </c>
      <c r="C8" s="13"/>
      <c r="D8" s="13" t="s">
        <v>82</v>
      </c>
      <c r="E8" s="14" t="s">
        <v>18</v>
      </c>
      <c r="F8" s="14" t="s">
        <v>27</v>
      </c>
      <c r="G8" s="14">
        <v>3</v>
      </c>
      <c r="H8" s="14">
        <v>3</v>
      </c>
      <c r="I8" s="15">
        <f t="shared" ref="I8:I9" si="0">G8*H8</f>
        <v>9</v>
      </c>
      <c r="J8" s="27" t="str">
        <f>IF(Таблица1[[#This Row],[9]]&lt;4,"низький",IF(Таблица1[[#This Row],[9]]&gt;6,"високий","середній"))</f>
        <v>високий</v>
      </c>
      <c r="K8" s="14"/>
      <c r="L8" s="13"/>
      <c r="M8" s="16"/>
      <c r="N8" s="16"/>
      <c r="O8" s="13"/>
      <c r="P8" s="13"/>
      <c r="Q8" s="13"/>
      <c r="R8" s="13"/>
      <c r="S8" s="13"/>
      <c r="T8" s="13"/>
      <c r="U8" s="13"/>
      <c r="V8" s="13"/>
      <c r="W8" s="14"/>
      <c r="X8" s="13"/>
    </row>
    <row r="9" spans="1:26" x14ac:dyDescent="0.2">
      <c r="A9" s="13" t="s">
        <v>37</v>
      </c>
      <c r="B9" s="13" t="s">
        <v>79</v>
      </c>
      <c r="C9" s="13"/>
      <c r="D9" s="13" t="s">
        <v>83</v>
      </c>
      <c r="E9" s="14" t="s">
        <v>17</v>
      </c>
      <c r="F9" s="14" t="s">
        <v>30</v>
      </c>
      <c r="G9" s="14">
        <v>2</v>
      </c>
      <c r="H9" s="14">
        <v>2</v>
      </c>
      <c r="I9" s="15">
        <f t="shared" si="0"/>
        <v>4</v>
      </c>
      <c r="J9" s="27" t="str">
        <f>IF(Таблица1[[#This Row],[9]]&lt;4,"низький",IF(Таблица1[[#This Row],[9]]&gt;6,"високий","середній"))</f>
        <v>середній</v>
      </c>
      <c r="K9" s="14"/>
      <c r="L9" s="13"/>
      <c r="M9" s="16"/>
      <c r="N9" s="16"/>
      <c r="O9" s="13"/>
      <c r="P9" s="13"/>
      <c r="Q9" s="13"/>
      <c r="R9" s="13"/>
      <c r="S9" s="13"/>
      <c r="T9" s="13"/>
      <c r="U9" s="13"/>
      <c r="V9" s="13"/>
      <c r="W9" s="14"/>
      <c r="X9" s="13"/>
    </row>
    <row r="10" spans="1:26" x14ac:dyDescent="0.2">
      <c r="A10" s="2" t="s">
        <v>85</v>
      </c>
      <c r="B10" s="13" t="s">
        <v>80</v>
      </c>
      <c r="D10" s="13" t="s">
        <v>87</v>
      </c>
      <c r="E10" s="14" t="s">
        <v>18</v>
      </c>
      <c r="F10" s="7" t="s">
        <v>28</v>
      </c>
      <c r="G10" s="7">
        <v>1</v>
      </c>
      <c r="H10" s="7">
        <v>1</v>
      </c>
      <c r="I10" s="8">
        <f>G10*H10</f>
        <v>1</v>
      </c>
      <c r="J10" s="28" t="str">
        <f>IF(Таблица1[[#This Row],[9]]&lt;4,"низький",IF(Таблица1[[#This Row],[9]]&gt;6,"високий","середній"))</f>
        <v>низький</v>
      </c>
      <c r="K10" s="7"/>
      <c r="M10" s="9"/>
      <c r="N10" s="9"/>
      <c r="W10" s="7"/>
    </row>
    <row r="11" spans="1:26" x14ac:dyDescent="0.2">
      <c r="A11" s="2" t="s">
        <v>86</v>
      </c>
      <c r="B11" s="13" t="s">
        <v>80</v>
      </c>
      <c r="D11" s="13" t="s">
        <v>88</v>
      </c>
      <c r="E11" s="14" t="s">
        <v>18</v>
      </c>
      <c r="F11" s="7" t="s">
        <v>27</v>
      </c>
      <c r="G11" s="7">
        <v>3</v>
      </c>
      <c r="H11" s="7">
        <v>2</v>
      </c>
      <c r="I11" s="8">
        <f>G11*H11</f>
        <v>6</v>
      </c>
      <c r="J11" s="28" t="str">
        <f>IF(Таблица1[[#This Row],[9]]&lt;4,"низький",IF(Таблица1[[#This Row],[9]]&gt;6,"високий","середній"))</f>
        <v>середній</v>
      </c>
      <c r="K11" s="7"/>
      <c r="M11" s="9"/>
      <c r="N11" s="9"/>
      <c r="W11" s="7"/>
    </row>
    <row r="12" spans="1:26" x14ac:dyDescent="0.2">
      <c r="A12" s="2" t="s">
        <v>92</v>
      </c>
      <c r="B12" s="13" t="s">
        <v>93</v>
      </c>
      <c r="D12" s="13" t="s">
        <v>94</v>
      </c>
      <c r="E12" s="14" t="s">
        <v>17</v>
      </c>
      <c r="F12" s="7" t="s">
        <v>25</v>
      </c>
      <c r="G12" s="7">
        <v>3</v>
      </c>
      <c r="H12" s="7">
        <v>1</v>
      </c>
      <c r="I12" s="8">
        <f>G12*H12</f>
        <v>3</v>
      </c>
      <c r="J12" s="28" t="str">
        <f>IF(Таблица1[[#This Row],[9]]&lt;4,"низький",IF(Таблица1[[#This Row],[9]]&gt;6,"високий","середній"))</f>
        <v>низький</v>
      </c>
      <c r="K12" s="7"/>
      <c r="M12" s="9"/>
      <c r="N12" s="9"/>
      <c r="W12" s="7"/>
    </row>
    <row r="13" spans="1:26" ht="15" x14ac:dyDescent="0.25">
      <c r="I13" s="6"/>
      <c r="J13" s="6"/>
      <c r="M13"/>
      <c r="N13"/>
    </row>
    <row r="14" spans="1:26" ht="15" x14ac:dyDescent="0.25">
      <c r="I14" s="6"/>
      <c r="J14" s="6"/>
      <c r="M14"/>
      <c r="N14"/>
    </row>
    <row r="15" spans="1:26" ht="15" x14ac:dyDescent="0.25">
      <c r="I15" s="6"/>
      <c r="J15" s="6"/>
      <c r="M15"/>
      <c r="N15"/>
    </row>
    <row r="16" spans="1:26" ht="15" x14ac:dyDescent="0.25">
      <c r="I16" s="6"/>
      <c r="J16" s="6"/>
      <c r="M16"/>
      <c r="N1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  <row r="22" spans="9:10" x14ac:dyDescent="0.2">
      <c r="I22" s="6"/>
      <c r="J22" s="6"/>
    </row>
    <row r="23" spans="9:10" x14ac:dyDescent="0.2">
      <c r="I23" s="6"/>
      <c r="J23" s="6"/>
    </row>
    <row r="24" spans="9:10" x14ac:dyDescent="0.2">
      <c r="I24" s="6"/>
      <c r="J24" s="6"/>
    </row>
    <row r="25" spans="9:10" x14ac:dyDescent="0.2">
      <c r="I25" s="6"/>
      <c r="J25" s="6"/>
    </row>
    <row r="26" spans="9:10" x14ac:dyDescent="0.2">
      <c r="I26" s="6"/>
      <c r="J26" s="6"/>
    </row>
    <row r="27" spans="9:10" x14ac:dyDescent="0.2">
      <c r="I27" s="6"/>
      <c r="J27" s="6"/>
    </row>
    <row r="28" spans="9:10" x14ac:dyDescent="0.2">
      <c r="I28" s="6"/>
      <c r="J28" s="6"/>
    </row>
    <row r="29" spans="9:10" x14ac:dyDescent="0.2">
      <c r="I29" s="6"/>
      <c r="J29" s="6"/>
    </row>
    <row r="30" spans="9:10" x14ac:dyDescent="0.2">
      <c r="I30" s="6"/>
      <c r="J30" s="6"/>
    </row>
    <row r="31" spans="9:10" x14ac:dyDescent="0.2">
      <c r="I31" s="6"/>
      <c r="J31" s="6"/>
    </row>
    <row r="32" spans="9:10" x14ac:dyDescent="0.2">
      <c r="I32" s="6"/>
      <c r="J32" s="6"/>
    </row>
    <row r="33" spans="9:10" x14ac:dyDescent="0.2">
      <c r="I33" s="6"/>
      <c r="J33" s="6"/>
    </row>
    <row r="34" spans="9:10" x14ac:dyDescent="0.2">
      <c r="I34" s="6"/>
      <c r="J34" s="6"/>
    </row>
    <row r="35" spans="9:10" x14ac:dyDescent="0.2">
      <c r="I35" s="6"/>
      <c r="J35" s="6"/>
    </row>
    <row r="36" spans="9:10" x14ac:dyDescent="0.2">
      <c r="I36" s="6"/>
      <c r="J36" s="6"/>
    </row>
    <row r="37" spans="9:10" x14ac:dyDescent="0.2">
      <c r="I37" s="6"/>
      <c r="J37" s="6"/>
    </row>
    <row r="38" spans="9:10" x14ac:dyDescent="0.2">
      <c r="I38" s="6"/>
      <c r="J38" s="6"/>
    </row>
    <row r="39" spans="9:10" x14ac:dyDescent="0.2">
      <c r="I39" s="6"/>
      <c r="J39" s="6"/>
    </row>
    <row r="40" spans="9:10" x14ac:dyDescent="0.2">
      <c r="I40" s="6"/>
      <c r="J40" s="6"/>
    </row>
    <row r="41" spans="9:10" x14ac:dyDescent="0.2">
      <c r="I41" s="6"/>
      <c r="J41" s="6"/>
    </row>
    <row r="42" spans="9:10" x14ac:dyDescent="0.2">
      <c r="I42" s="6"/>
      <c r="J42" s="6"/>
    </row>
    <row r="43" spans="9:10" x14ac:dyDescent="0.2">
      <c r="I43" s="6"/>
      <c r="J43" s="6"/>
    </row>
    <row r="44" spans="9:10" x14ac:dyDescent="0.2">
      <c r="I44" s="6"/>
      <c r="J44" s="6"/>
    </row>
    <row r="45" spans="9:10" x14ac:dyDescent="0.2">
      <c r="I45" s="6"/>
      <c r="J45" s="6"/>
    </row>
    <row r="46" spans="9:10" x14ac:dyDescent="0.2">
      <c r="I46" s="6"/>
      <c r="J46" s="6"/>
    </row>
    <row r="47" spans="9:10" x14ac:dyDescent="0.2">
      <c r="I47" s="6"/>
      <c r="J47" s="6"/>
    </row>
    <row r="48" spans="9:10" x14ac:dyDescent="0.2">
      <c r="I48" s="6"/>
      <c r="J48" s="6"/>
    </row>
    <row r="49" spans="9:10" x14ac:dyDescent="0.2">
      <c r="I49" s="6"/>
      <c r="J49" s="6"/>
    </row>
    <row r="50" spans="9:10" x14ac:dyDescent="0.2">
      <c r="I50" s="6"/>
      <c r="J50" s="6"/>
    </row>
    <row r="51" spans="9:10" x14ac:dyDescent="0.2">
      <c r="I51" s="6"/>
      <c r="J51" s="6"/>
    </row>
    <row r="52" spans="9:10" x14ac:dyDescent="0.2">
      <c r="I52" s="6"/>
      <c r="J52" s="6"/>
    </row>
    <row r="53" spans="9:10" x14ac:dyDescent="0.2">
      <c r="I53" s="6"/>
      <c r="J53" s="6"/>
    </row>
    <row r="54" spans="9:10" x14ac:dyDescent="0.2">
      <c r="I54" s="6"/>
      <c r="J54" s="6"/>
    </row>
    <row r="55" spans="9:10" x14ac:dyDescent="0.2">
      <c r="I55" s="6"/>
      <c r="J55" s="6"/>
    </row>
    <row r="56" spans="9:10" x14ac:dyDescent="0.2">
      <c r="I56" s="6"/>
      <c r="J56" s="6"/>
    </row>
    <row r="57" spans="9:10" x14ac:dyDescent="0.2">
      <c r="I57" s="6"/>
      <c r="J57" s="6"/>
    </row>
    <row r="58" spans="9:10" x14ac:dyDescent="0.2">
      <c r="I58" s="6"/>
      <c r="J58" s="6"/>
    </row>
    <row r="59" spans="9:10" x14ac:dyDescent="0.2">
      <c r="I59" s="6"/>
      <c r="J59" s="6"/>
    </row>
    <row r="60" spans="9:10" x14ac:dyDescent="0.2">
      <c r="I60" s="6"/>
      <c r="J60" s="6"/>
    </row>
    <row r="61" spans="9:10" x14ac:dyDescent="0.2">
      <c r="I61" s="6"/>
      <c r="J61" s="6"/>
    </row>
    <row r="62" spans="9:10" x14ac:dyDescent="0.2">
      <c r="I62" s="6"/>
      <c r="J62" s="6"/>
    </row>
    <row r="63" spans="9:10" x14ac:dyDescent="0.2">
      <c r="I63" s="6"/>
      <c r="J63" s="6"/>
    </row>
    <row r="64" spans="9:10" x14ac:dyDescent="0.2">
      <c r="I64" s="6"/>
      <c r="J64" s="6"/>
    </row>
  </sheetData>
  <mergeCells count="11">
    <mergeCell ref="C4:C5"/>
    <mergeCell ref="D4:D5"/>
    <mergeCell ref="A4:A5"/>
    <mergeCell ref="B4:B5"/>
    <mergeCell ref="F4:F5"/>
    <mergeCell ref="K4:L4"/>
    <mergeCell ref="E4:E5"/>
    <mergeCell ref="M4:M5"/>
    <mergeCell ref="O4:X4"/>
    <mergeCell ref="N4:N5"/>
    <mergeCell ref="G4:J4"/>
  </mergeCells>
  <pageMargins left="0.25" right="0.25" top="0.75" bottom="0.75" header="0.3" footer="0.3"/>
  <pageSetup paperSize="9" orientation="landscape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lists!$A$1:$A$3</xm:f>
          </x14:formula1>
          <xm:sqref>G7:H12</xm:sqref>
        </x14:dataValidation>
        <x14:dataValidation type="list" allowBlank="1" showInputMessage="1" showErrorMessage="1">
          <x14:formula1>
            <xm:f>lists!$B$1:$B$2</xm:f>
          </x14:formula1>
          <xm:sqref>W7:W12</xm:sqref>
        </x14:dataValidation>
        <x14:dataValidation type="list" allowBlank="1" showInputMessage="1" showErrorMessage="1">
          <x14:formula1>
            <xm:f>lists!$C$1</xm:f>
          </x14:formula1>
          <xm:sqref>M7:M12</xm:sqref>
        </x14:dataValidation>
        <x14:dataValidation type="list" allowBlank="1" showInputMessage="1" showErrorMessage="1">
          <x14:formula1>
            <xm:f>lists!$D$1:$D$2</xm:f>
          </x14:formula1>
          <xm:sqref>E7:E12</xm:sqref>
        </x14:dataValidation>
        <x14:dataValidation type="list" allowBlank="1" showInputMessage="1" showErrorMessage="1">
          <x14:formula1>
            <xm:f>lists!$E$1:$E$6</xm:f>
          </x14:formula1>
          <xm:sqref>F7:F12</xm:sqref>
        </x14:dataValidation>
        <x14:dataValidation type="list" allowBlank="1" showInputMessage="1" showErrorMessage="1">
          <x14:formula1>
            <xm:f>lists!$F$1:$F$4</xm:f>
          </x14:formula1>
          <xm:sqref>K7:K12</xm:sqref>
        </x14:dataValidation>
        <x14:dataValidation type="list" allowBlank="1" showInputMessage="1" showErrorMessage="1">
          <x14:formula1>
            <xm:f>lists!$G$1:$G$9</xm:f>
          </x14:formula1>
          <xm:sqref>N7:N12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8" sqref="D18"/>
    </sheetView>
  </sheetViews>
  <sheetFormatPr defaultRowHeight="15" x14ac:dyDescent="0.25"/>
  <cols>
    <col min="4" max="4" width="11.140625" bestFit="1" customWidth="1"/>
    <col min="5" max="5" width="26.28515625" bestFit="1" customWidth="1"/>
    <col min="6" max="6" width="11.5703125" bestFit="1" customWidth="1"/>
  </cols>
  <sheetData>
    <row r="1" spans="1:7" ht="15.75" x14ac:dyDescent="0.25">
      <c r="A1">
        <v>1</v>
      </c>
      <c r="B1" t="s">
        <v>12</v>
      </c>
      <c r="C1" t="s">
        <v>16</v>
      </c>
      <c r="D1" t="s">
        <v>18</v>
      </c>
      <c r="E1" s="10" t="s">
        <v>25</v>
      </c>
      <c r="F1" t="s">
        <v>31</v>
      </c>
      <c r="G1" t="s">
        <v>62</v>
      </c>
    </row>
    <row r="2" spans="1:7" x14ac:dyDescent="0.25">
      <c r="A2">
        <v>2</v>
      </c>
      <c r="B2" t="s">
        <v>13</v>
      </c>
      <c r="D2" t="s">
        <v>17</v>
      </c>
      <c r="E2" t="s">
        <v>26</v>
      </c>
      <c r="F2" t="s">
        <v>32</v>
      </c>
      <c r="G2" t="s">
        <v>63</v>
      </c>
    </row>
    <row r="3" spans="1:7" x14ac:dyDescent="0.25">
      <c r="A3">
        <v>3</v>
      </c>
      <c r="E3" t="s">
        <v>27</v>
      </c>
      <c r="F3" t="s">
        <v>33</v>
      </c>
      <c r="G3" t="s">
        <v>64</v>
      </c>
    </row>
    <row r="4" spans="1:7" x14ac:dyDescent="0.25">
      <c r="E4" t="s">
        <v>28</v>
      </c>
      <c r="F4" t="s">
        <v>34</v>
      </c>
      <c r="G4" t="s">
        <v>65</v>
      </c>
    </row>
    <row r="5" spans="1:7" x14ac:dyDescent="0.25">
      <c r="E5" t="s">
        <v>29</v>
      </c>
      <c r="G5" t="s">
        <v>67</v>
      </c>
    </row>
    <row r="6" spans="1:7" x14ac:dyDescent="0.25">
      <c r="E6" t="s">
        <v>30</v>
      </c>
      <c r="G6" t="s">
        <v>70</v>
      </c>
    </row>
    <row r="7" spans="1:7" x14ac:dyDescent="0.25">
      <c r="G7" t="s">
        <v>69</v>
      </c>
    </row>
    <row r="8" spans="1:7" x14ac:dyDescent="0.25">
      <c r="G8" t="s">
        <v>66</v>
      </c>
    </row>
    <row r="9" spans="1:7" x14ac:dyDescent="0.25">
      <c r="G9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print</vt:lpstr>
      <vt:lpstr>pivot</vt:lpstr>
      <vt:lpstr>data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Богун Олександр Володимирович</dc:creator>
  <cp:lastModifiedBy>Богун Олександр Володимирович</cp:lastModifiedBy>
  <cp:lastPrinted>2017-05-13T09:50:58Z</cp:lastPrinted>
  <dcterms:created xsi:type="dcterms:W3CDTF">2017-04-26T06:37:14Z</dcterms:created>
  <dcterms:modified xsi:type="dcterms:W3CDTF">2017-06-22T12:04:37Z</dcterms:modified>
</cp:coreProperties>
</file>